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390" activeTab="0"/>
  </bookViews>
  <sheets>
    <sheet name="РМ" sheetId="1" r:id="rId1"/>
    <sheet name="Вата" sheetId="2" r:id="rId2"/>
    <sheet name="Мастики" sheetId="3" r:id="rId3"/>
    <sheet name="Shinglas" sheetId="4" r:id="rId4"/>
    <sheet name="Техноплекс" sheetId="5" r:id="rId5"/>
    <sheet name="Пленки" sheetId="6" r:id="rId6"/>
    <sheet name="Водосток Bryza" sheetId="7" r:id="rId7"/>
    <sheet name="Водосток Rainway" sheetId="8" r:id="rId8"/>
    <sheet name="Металочерепица" sheetId="9" r:id="rId9"/>
  </sheets>
  <definedNames>
    <definedName name="_xlnm.Print_Area" localSheetId="3">'Shinglas'!$A$1:$G$69</definedName>
    <definedName name="_xlnm.Print_Area" localSheetId="1">'Вата'!$A$1:$J$45</definedName>
    <definedName name="_xlnm.Print_Area" localSheetId="6">'Водосток Bryza'!$A$1:$F$34</definedName>
    <definedName name="_xlnm.Print_Area" localSheetId="7">'Водосток Rainway'!$A$1:$G$114</definedName>
    <definedName name="_xlnm.Print_Area" localSheetId="0">'РМ'!$A$1:$I$49</definedName>
  </definedNames>
  <calcPr fullCalcOnLoad="1"/>
</workbook>
</file>

<file path=xl/sharedStrings.xml><?xml version="1.0" encoding="utf-8"?>
<sst xmlns="http://schemas.openxmlformats.org/spreadsheetml/2006/main" count="777" uniqueCount="453">
  <si>
    <t>РУЛОННЫЕ НАПЛАВЛЯЕМЫЕ МАТЕРИАЛЫ ДЛЯ КРОВЛИ И ГИДРОИЗОЛЯЦИИ</t>
  </si>
  <si>
    <t>Материалы класса «ПРЕМИУМ»: БИТУМНО-ПОЛИМЕРНЫЕ МАТЕРИАЛЫ ПОВЫШЕННОЙ НАДЕЖНОСТИ</t>
  </si>
  <si>
    <t>Наименование материала</t>
  </si>
  <si>
    <t>Толщина мм</t>
  </si>
  <si>
    <t xml:space="preserve">Вес     кг/м² </t>
  </si>
  <si>
    <t>Основа</t>
  </si>
  <si>
    <t>Кол-во рул. на поддоне</t>
  </si>
  <si>
    <t>Площадь, размер рулона</t>
  </si>
  <si>
    <t>Цена за 1 м² с НДС, грн.</t>
  </si>
  <si>
    <t>ТЕХНОЭЛАСТ</t>
  </si>
  <si>
    <t xml:space="preserve"> СБС-модифицированный наплавляемый материал (срок службы 25-30 лет).</t>
  </si>
  <si>
    <t xml:space="preserve">         Гибкость на брусе (R=10мм)  -25ºС.          Теплостойкость  +100ºС.           Рабочий диапазон  -60/+125.</t>
  </si>
  <si>
    <t>Техноэласт ЭКП слан. сер.</t>
  </si>
  <si>
    <t>Полиэстер</t>
  </si>
  <si>
    <t>10 м² (10х1)</t>
  </si>
  <si>
    <t>Техноэласт ЭПП</t>
  </si>
  <si>
    <t>ТЕХНОЭЛАСТ ТЕРМО</t>
  </si>
  <si>
    <t xml:space="preserve"> АПП-модифицированный наплавляемый материал (срок службы 20-25 лет).</t>
  </si>
  <si>
    <t xml:space="preserve">         Гибкость на брусе (R=10мм)  -15ºС.          Теплостойкость  +130ºС.          Рабочий диапазон  -50/+150.</t>
  </si>
  <si>
    <t>Техноэласт ТЕРМО ЭКП сланец серый</t>
  </si>
  <si>
    <t>Стеклоткань</t>
  </si>
  <si>
    <t>Техноэласт ТЕРМО ЭПП</t>
  </si>
  <si>
    <t>Стеклохолст</t>
  </si>
  <si>
    <t>Материалы класса «БИЗНЕС»: ОТЛИЧНОЕ РЕШЕНИЕ ДЛЯ НАДЕЖНЫХ КРОВЕЛЬ</t>
  </si>
  <si>
    <t>УНИФЛЕКС</t>
  </si>
  <si>
    <t>СБС-модифицированный наплавляемый материал (срок службы 15-20 лет).</t>
  </si>
  <si>
    <t xml:space="preserve">         Гибкость на брусе (R=25мм)  -20ºС.          Теплостойкость  +95ºС.           Рабочий диапазон  -55/+120.</t>
  </si>
  <si>
    <t>Унифлекс ТКП слан.сер./гр.зел.</t>
  </si>
  <si>
    <t>Унифлекс ЭКП слан.сер./гр.зел.</t>
  </si>
  <si>
    <t>Унифлекс ХКП слан. сер./гр.зел.</t>
  </si>
  <si>
    <t>Унифлекс ЭПП</t>
  </si>
  <si>
    <t>Унифлекс ТПП</t>
  </si>
  <si>
    <t>Унифлекс ХПП</t>
  </si>
  <si>
    <t>Материалы класса «СТАНДАРТ»: ЗАЩИТА ЗДАНИЯ ОТ ВОДЫ И УДОБСТВО В РАБОТЕ</t>
  </si>
  <si>
    <t>БИПОЛЬ</t>
  </si>
  <si>
    <t>СБС-модифицированный наплавляемый материал.</t>
  </si>
  <si>
    <t xml:space="preserve">         Гибкость на брусе (R=25мм)  -15ºС.          Теплостойкость  +90ºС.           Рабочий диапазон  -40/+115.</t>
  </si>
  <si>
    <t>Биполь ЭКП гр.сер</t>
  </si>
  <si>
    <t>-</t>
  </si>
  <si>
    <t>Биполь ЭКП слан.сер.</t>
  </si>
  <si>
    <t>Биполь ХКП гр.сер</t>
  </si>
  <si>
    <t>Биполь ХКП слан.сер.</t>
  </si>
  <si>
    <t>Биполь ЭПП</t>
  </si>
  <si>
    <t>15 м² (15х1)</t>
  </si>
  <si>
    <t>Биполь ХПП</t>
  </si>
  <si>
    <t>БИКРОЭЛАСТ</t>
  </si>
  <si>
    <t>Модифицированный наплавляемый материал (срок службы 10 - 15 лет).</t>
  </si>
  <si>
    <t xml:space="preserve">         Гибкость на брусе (R=25мм)  -10ºС.          Теплостойкость  +85ºС.           Рабочий диапазон  -35/+115.</t>
  </si>
  <si>
    <t>Бикроэласт ЭКП гр.сер</t>
  </si>
  <si>
    <t>Бикроэласт ЭКП слан.сер.</t>
  </si>
  <si>
    <t>Бикроэласт ХКП гр.сер</t>
  </si>
  <si>
    <t>Бикроэласт ХКП слан.сер.</t>
  </si>
  <si>
    <t>Бикроэласт ЭПП</t>
  </si>
  <si>
    <t>Бикроэласт ХПП</t>
  </si>
  <si>
    <t>Материалы класса «ЭКОНОМ»: КАЧЕСТВЕННЫЕ МАТЕРИАЛЫ ДЛЯ ИЗГОТОВЛЕНИЯ НЕДОРОГОЙ КРОВЛИ</t>
  </si>
  <si>
    <t>Еврорубироид</t>
  </si>
  <si>
    <t>Битумный наплавляемый материал.</t>
  </si>
  <si>
    <t xml:space="preserve">         Гибкость на брусе (R=25мм)  0ºС.          Теплостойкость  +80ºС.           Рабочий диапазон  -25/+100.</t>
  </si>
  <si>
    <t>Еврорубироид ХКП гран. сер.</t>
  </si>
  <si>
    <t>Еврорубироид ХПП</t>
  </si>
  <si>
    <t>Стеклоизол ХПП (г. Рязань)</t>
  </si>
  <si>
    <t>Стеклоизол ХКП гран. сер. (г. Рязань)</t>
  </si>
  <si>
    <t>Тепло- звукоизоляция скатной кровли, внутренних перегородок, межэтажных перекрытий на лагах</t>
  </si>
  <si>
    <t>Толщина, мм</t>
  </si>
  <si>
    <t>Плотность, кг/м.куб</t>
  </si>
  <si>
    <r>
      <t xml:space="preserve">Коэф-нт         тепло-ти, </t>
    </r>
    <r>
      <rPr>
        <b/>
        <sz val="9"/>
        <rFont val="Arial"/>
        <family val="2"/>
      </rPr>
      <t>λ</t>
    </r>
    <r>
      <rPr>
        <b/>
        <vertAlign val="subscript"/>
        <sz val="9"/>
        <rFont val="Arial CYR"/>
        <family val="0"/>
      </rPr>
      <t>10</t>
    </r>
    <r>
      <rPr>
        <b/>
        <sz val="9"/>
        <rFont val="Arial Cyr"/>
        <family val="0"/>
      </rPr>
      <t xml:space="preserve"> Вт/м</t>
    </r>
    <r>
      <rPr>
        <b/>
        <vertAlign val="superscript"/>
        <sz val="9"/>
        <rFont val="Arial Cyr"/>
        <family val="0"/>
      </rPr>
      <t>о</t>
    </r>
    <r>
      <rPr>
        <b/>
        <sz val="9"/>
        <rFont val="Arial Cyr"/>
        <family val="0"/>
      </rPr>
      <t>C</t>
    </r>
  </si>
  <si>
    <t>Размер,мм</t>
  </si>
  <si>
    <r>
      <t>В упаковке м</t>
    </r>
    <r>
      <rPr>
        <b/>
        <vertAlign val="superscript"/>
        <sz val="9"/>
        <rFont val="Arial Cyr"/>
        <family val="0"/>
      </rPr>
      <t>2</t>
    </r>
  </si>
  <si>
    <t>Цена за 1 кв.м. с НДС, грн.</t>
  </si>
  <si>
    <t>РОКЛАЙТ</t>
  </si>
  <si>
    <t>500х1000</t>
  </si>
  <si>
    <t xml:space="preserve">ТЕХНОЛАЙТ ЭКСТРА </t>
  </si>
  <si>
    <t xml:space="preserve">ТЕХНОЛАЙТ ОПТИМА </t>
  </si>
  <si>
    <t>Тепло- звукоизоляция слоистой кладки, каркасных стен, скатной кровли</t>
  </si>
  <si>
    <t xml:space="preserve">ТЕХНОБЛОК СТАНДАРТ </t>
  </si>
  <si>
    <t>Тепло- звукоизоляция фасадов с вентилируемым зазором, в системах каcсетных фасадов</t>
  </si>
  <si>
    <t xml:space="preserve">Плотность кг/м.куб </t>
  </si>
  <si>
    <t xml:space="preserve">ТЕХНОВЕНТ СТАНДАРТ </t>
  </si>
  <si>
    <t xml:space="preserve">Тепло- звукоизоляция фасадов под штукатурку  </t>
  </si>
  <si>
    <t>ТЕХНОФАС</t>
  </si>
  <si>
    <t>Изоляция для плоских кровель в качеcтве нижнего слоя</t>
  </si>
  <si>
    <t>ТЕХНОРУФ  Н 30</t>
  </si>
  <si>
    <t>Изоляция для плоских кровель</t>
  </si>
  <si>
    <t xml:space="preserve">ТЕХНОРУФ  45 </t>
  </si>
  <si>
    <t xml:space="preserve">ТЕХНОРУФ  В 60 </t>
  </si>
  <si>
    <t>Примечание:</t>
  </si>
  <si>
    <r>
      <t xml:space="preserve">   </t>
    </r>
    <r>
      <rPr>
        <sz val="10"/>
        <rFont val="Arial"/>
        <family val="2"/>
      </rPr>
      <t>Возможно изготовление нестандартных размеров по согласованию с заказчиком.</t>
    </r>
  </si>
  <si>
    <t>Строительная тепло- звукоизоляция из каменной ваты                                  (базальтовое волокно)</t>
  </si>
  <si>
    <t>Цвет</t>
  </si>
  <si>
    <t>Форма нарезки</t>
  </si>
  <si>
    <t>Кол-во в упаковке</t>
  </si>
  <si>
    <t>Цена за 1 м² с НДС грн</t>
  </si>
  <si>
    <t>Финская черепица</t>
  </si>
  <si>
    <t>sonata</t>
  </si>
  <si>
    <t>3 м²</t>
  </si>
  <si>
    <t xml:space="preserve">коллекция: QUADRILLE соната </t>
  </si>
  <si>
    <t xml:space="preserve">коллекция: QUADRILLE аккорд      </t>
  </si>
  <si>
    <t>Коричневый, миндаль, ольва</t>
  </si>
  <si>
    <t>accord</t>
  </si>
  <si>
    <t>trio</t>
  </si>
  <si>
    <t>tango</t>
  </si>
  <si>
    <t>коллекция SAMBA</t>
  </si>
  <si>
    <t>Красный, коричневый, зеленый, серый</t>
  </si>
  <si>
    <t>коллекция JIVE</t>
  </si>
  <si>
    <t xml:space="preserve"> accord</t>
  </si>
  <si>
    <t>Синий</t>
  </si>
  <si>
    <t>коллекция FOXTROT</t>
  </si>
  <si>
    <t>коллекция JAZZ                     (ламинированный Shinglas)</t>
  </si>
  <si>
    <t>2 м²</t>
  </si>
  <si>
    <t>Комплектация к бит.черепице</t>
  </si>
  <si>
    <t>Ед. изм.</t>
  </si>
  <si>
    <t>Цена за ед-цу с НДС, грн</t>
  </si>
  <si>
    <t>Коньково-карнизная черепица</t>
  </si>
  <si>
    <t>Все цвета, кроме синего</t>
  </si>
  <si>
    <r>
      <t xml:space="preserve">м², </t>
    </r>
    <r>
      <rPr>
        <sz val="8"/>
        <rFont val="Arial Cyr"/>
        <family val="0"/>
      </rPr>
      <t>упаковка: 5 м²=12 п/м конька или 20 п/м карниза</t>
    </r>
  </si>
  <si>
    <t>Ендовный ковер</t>
  </si>
  <si>
    <t>м²  рулон: 10 м² (10х1)</t>
  </si>
  <si>
    <t>ДОП.материалы</t>
  </si>
  <si>
    <t>Барьер ОС-ГЧ</t>
  </si>
  <si>
    <t xml:space="preserve"> 2,2мм, основа-полиестр</t>
  </si>
  <si>
    <t>м²  рулон:15 м² (15х1)</t>
  </si>
  <si>
    <t>м²  рулон: 25 м² (25х1)</t>
  </si>
  <si>
    <t>Подкладочный ковер ЭММ</t>
  </si>
  <si>
    <t>Вспомогательные материалы</t>
  </si>
  <si>
    <t xml:space="preserve"> Гвозди оцинкованные</t>
  </si>
  <si>
    <t>кг.</t>
  </si>
  <si>
    <t xml:space="preserve"> Капельник                                                                 </t>
  </si>
  <si>
    <t>шт. 2 п/м</t>
  </si>
  <si>
    <t xml:space="preserve"> Торцевая планка                                                       </t>
  </si>
  <si>
    <t>шт.2 п/м</t>
  </si>
  <si>
    <t xml:space="preserve"> Примыкание                                                              </t>
  </si>
  <si>
    <t xml:space="preserve"> Мастика "Фиксер" картридж 310 мл.</t>
  </si>
  <si>
    <t>шт.</t>
  </si>
  <si>
    <t xml:space="preserve"> Мастика "Фиксер" 3л. Брутто 3,6 кг.</t>
  </si>
  <si>
    <t xml:space="preserve"> Мастика "Фиксер" 12л. Брутто 13,10 кг.</t>
  </si>
  <si>
    <r>
      <t xml:space="preserve"> Вентилятор скатный прямоугольный </t>
    </r>
    <r>
      <rPr>
        <sz val="9"/>
        <rFont val="Arial Cyr"/>
        <family val="0"/>
      </rPr>
      <t>(черный, красн., зел., кор.)</t>
    </r>
  </si>
  <si>
    <t xml:space="preserve"> Вентилятор коньковый (1220 мм.) </t>
  </si>
  <si>
    <t>Наименование</t>
  </si>
  <si>
    <t>Размер, мм</t>
  </si>
  <si>
    <t>Кол-во в упак.,м.кв.</t>
  </si>
  <si>
    <t>Кол-во в упак.,м.куб</t>
  </si>
  <si>
    <t>Ед.измерения</t>
  </si>
  <si>
    <t>Цена с НДС, грн м. куб.</t>
  </si>
  <si>
    <t>Цена с НДС, грн м. кв.</t>
  </si>
  <si>
    <t>Цена с НДС, грн упак.</t>
  </si>
  <si>
    <t>Техноплекс 35 250 Г1</t>
  </si>
  <si>
    <t>1180х580</t>
  </si>
  <si>
    <t>0,274(20 плит)</t>
  </si>
  <si>
    <t>м.куб</t>
  </si>
  <si>
    <t>0,267(13 плит)</t>
  </si>
  <si>
    <t>40мм</t>
  </si>
  <si>
    <t>0,274(10 плит)</t>
  </si>
  <si>
    <t>50мм</t>
  </si>
  <si>
    <t>0,274(8 плит)</t>
  </si>
  <si>
    <t>Плиты ТЕХНОПЛЕКС 35 250 предназначены для теплоизоляции полов, включая нагружаемые полы по грунту и полы холодильных камер; теплоизоляции в конструкциях инверсионных и эксплуатируемых кровель, кровель с механическим креплением; в качестве теплоизоляционного слоя в системе штукатурного фасада; применяются при теплоизоляции лоджий и балконов.</t>
  </si>
  <si>
    <t>Техноплекс 35 250 Стандарт Г4</t>
  </si>
  <si>
    <t>Плиты ТЕХНОПЛЕКС 35 250 Стандарт предназначены для теплоизоляции фундаментов и подвальных помещений; теплоизоляции нагружаемых полов по грунту и полов холодильных камер; применяются при теплоизоляции эксплуатируемых кровель под стяжку.</t>
  </si>
  <si>
    <t>Техноплекс 45 500</t>
  </si>
  <si>
    <t>Плиты ТЕХНОПЛЕКС 45 500 предназначены для теплоизоляции нагружаемых полов по грунту; эксплуатируемых кровель под стяжку; широко применяются при теплоизоляции железных и автомобильных дорог  на пучинистых и вечномерзлых грунтах,  туннелей, аэропортов и взлетно-посадочных полос, гаражей и стоянок</t>
  </si>
  <si>
    <t>Мастики, праймеры "ТехноНИКОЛЬ"</t>
  </si>
  <si>
    <t xml:space="preserve">Мастика "Эврика" (ТУ 5775-010-17925162-2003) </t>
  </si>
  <si>
    <t xml:space="preserve">Применяется при устройстве и ремонте кровель и гидроизоляции. </t>
  </si>
  <si>
    <t xml:space="preserve">Мастика битумно-полимерная кровельная и гидроизоляционная “Эврика” </t>
  </si>
  <si>
    <t xml:space="preserve">изготавливается из кровельных битумов, модифицированных </t>
  </si>
  <si>
    <t>дивинилстирольным термоэластопластом,и минеральных наполнителей.</t>
  </si>
  <si>
    <t xml:space="preserve">Праймер битумный (ТУ 5775-011-17925162-2003) </t>
  </si>
  <si>
    <t xml:space="preserve">Предназначен для подготовки (огрунтовки) бетонного основания, цементно-песчаных  </t>
  </si>
  <si>
    <t>стяжек перед укладкой наплавляемых и самоклеющихся кровельных, гидроизоляционных материалов.</t>
  </si>
  <si>
    <t xml:space="preserve">Праймер представляет собой концентрированный раствор высококачественных нефтяных битумов </t>
  </si>
  <si>
    <t>с температурой размягчения не  ниже 80°C в специально подобранных органических растворителях.</t>
  </si>
  <si>
    <t xml:space="preserve">Обладает высокой проникающей способностью и малым временем высыхания. </t>
  </si>
  <si>
    <t>Праймер (концентрат) перед применением необходимо разбавить растворителем (бензином, нефрасом</t>
  </si>
  <si>
    <t>(уайтспиритом), керосином) в соотношении 1:1-1:1,5 по массе.</t>
  </si>
  <si>
    <t>Расход уже разбавленного праймера при однослойном покрытии составляет 250-350 мл/м2.</t>
  </si>
  <si>
    <t xml:space="preserve">Мастика "Техномаст" (ТУ 5775-018-17925162-2004) </t>
  </si>
  <si>
    <t xml:space="preserve">Битумно-полимерная кровельная гидроизоляционная </t>
  </si>
  <si>
    <t xml:space="preserve">Мастика "Техномаст" представляет собой полностью готовый к  применению материал  на основе </t>
  </si>
  <si>
    <t xml:space="preserve">нефтяного битума, модифицированного искусственным каучуком, технологических добавок, </t>
  </si>
  <si>
    <t xml:space="preserve">минеральных наполнителей и органического растворителя. Покрытия на её основе </t>
  </si>
  <si>
    <t xml:space="preserve">обладают высокими эластичностью, прочностью     сцепления с основанием, </t>
  </si>
  <si>
    <t>теплостойкостью, устойчивостью к воздействию влаги.</t>
  </si>
  <si>
    <t>Расход мастики:</t>
  </si>
  <si>
    <t>для приклеивания - 1кг.на м2</t>
  </si>
  <si>
    <t>для устройства гидроизоляции - 2,5-3,5 кг. на м2</t>
  </si>
  <si>
    <t>Упаковка</t>
  </si>
  <si>
    <t>Ед.изм.</t>
  </si>
  <si>
    <t>Цена, грн.</t>
  </si>
  <si>
    <t>Мастика "БКГ"</t>
  </si>
  <si>
    <t>Мастика имеет форму брикета в полиэтиленовой пленке. Вес брутто 30 кг.</t>
  </si>
  <si>
    <t>брикет</t>
  </si>
  <si>
    <t>Мастика упакована в металлическое вёдро 20 л. Вес брутто 19,80 кг.</t>
  </si>
  <si>
    <t>ведро</t>
  </si>
  <si>
    <t>Мастика упакована в металлическое вёдро 20л. Вес брутто 18,00 кг.</t>
  </si>
  <si>
    <t>Мастика упакована в мешки по 30кг с антиадгезионным внутренним слоем.</t>
  </si>
  <si>
    <t>Мастика упакована в металлическое вёдро 10 л. Вес нетто 10 кг.</t>
  </si>
  <si>
    <t>Мастика упакована в металлическое вёдро 20л. Вес нетто 20 кг.</t>
  </si>
  <si>
    <t>Мастика упакована в металлическое вёдро 20л. Вес брутто 21,55 кг.</t>
  </si>
  <si>
    <t>Хранение:</t>
  </si>
  <si>
    <t xml:space="preserve">Хранить в сухих вентилируемых помещениях при температуре от -20°С до +30°С. </t>
  </si>
  <si>
    <t>Гарантийный срок хранения 12 месяцев.</t>
  </si>
  <si>
    <t>Меры безопасности:</t>
  </si>
  <si>
    <t xml:space="preserve">Не применять вблизи источников открытого огня. Работы проводить в хорошо проветриваемых помещениях. </t>
  </si>
  <si>
    <t>Основание для кровли</t>
  </si>
  <si>
    <t>Плита KRONOPOL (Польша) OSB - 3 10мм 1250*2500 (3,125 кв.м.)</t>
  </si>
  <si>
    <t>Плита KRONOPOL (Польша) OSB - 3 12мм 1250*2500 (3,125 кв.м.)</t>
  </si>
  <si>
    <t>лист</t>
  </si>
  <si>
    <t>Обозначение</t>
  </si>
  <si>
    <t>Паропроницаеморсть, гр/кв.м./24ч</t>
  </si>
  <si>
    <t>Прочность, Н/5 см</t>
  </si>
  <si>
    <t>УФ стабильность</t>
  </si>
  <si>
    <t>Цена, грн/кв.м.</t>
  </si>
  <si>
    <t>Гидроизоляция серебрянная</t>
  </si>
  <si>
    <t>Гидроизоляция прозрачная</t>
  </si>
  <si>
    <t>Пароизоляция серебрянная</t>
  </si>
  <si>
    <t>Пароизоляция прозрачная</t>
  </si>
  <si>
    <t>KF 96 Silver</t>
  </si>
  <si>
    <t>KF PI 96 Silver</t>
  </si>
  <si>
    <t>KF PI 110 Standart</t>
  </si>
  <si>
    <t>KF 110 Standart</t>
  </si>
  <si>
    <t>серебро</t>
  </si>
  <si>
    <t>прозрачная</t>
  </si>
  <si>
    <t>Размер рулона, м</t>
  </si>
  <si>
    <t>1,5*50</t>
  </si>
  <si>
    <t>600/500</t>
  </si>
  <si>
    <t>240/190</t>
  </si>
  <si>
    <t>2 мес</t>
  </si>
  <si>
    <t>3 мес</t>
  </si>
  <si>
    <t>Строительные пленки</t>
  </si>
  <si>
    <t>Супердиффузионные мембраны</t>
  </si>
  <si>
    <t>Супердиффузионная мембрана</t>
  </si>
  <si>
    <t>Eurotop N35</t>
  </si>
  <si>
    <t>Eurotop L2</t>
  </si>
  <si>
    <t>Паропроницаеморсть, гр/кв.м.</t>
  </si>
  <si>
    <t>Плотность, гр/кв.м.</t>
  </si>
  <si>
    <t>270/170</t>
  </si>
  <si>
    <t>150/100</t>
  </si>
  <si>
    <t>4 мес</t>
  </si>
  <si>
    <t>НАИМЕНОВАНИЕ</t>
  </si>
  <si>
    <t>РАЗМЕР</t>
  </si>
  <si>
    <t>ЕД.ИЗМ</t>
  </si>
  <si>
    <t>АРТИКУЛ</t>
  </si>
  <si>
    <t>ЦЕНА, ГРН</t>
  </si>
  <si>
    <t>ЖЕЛОБ</t>
  </si>
  <si>
    <t>90х3000</t>
  </si>
  <si>
    <t>10.090.01.30X*</t>
  </si>
  <si>
    <t>ТРУБА ВОДОСТОЧНАЯ</t>
  </si>
  <si>
    <t>75х3000</t>
  </si>
  <si>
    <t>10.090.13.30X</t>
  </si>
  <si>
    <t>130х3000</t>
  </si>
  <si>
    <t>10.130.01.30X</t>
  </si>
  <si>
    <t>100х3000</t>
  </si>
  <si>
    <t>10.130.13.30X</t>
  </si>
  <si>
    <t>МУФТА ЖЕЛОБА</t>
  </si>
  <si>
    <t>10.090.02.00X</t>
  </si>
  <si>
    <t>МУФТА ТРУБЫ</t>
  </si>
  <si>
    <t>10.090.14.00X</t>
  </si>
  <si>
    <t>10.130.02.00X</t>
  </si>
  <si>
    <t>10.130.14.00X</t>
  </si>
  <si>
    <t>КРОНШТЕЙН ЖЕЛОБА</t>
  </si>
  <si>
    <t>10.090.03.00X</t>
  </si>
  <si>
    <t>ОТВОД ДВУХМУФТОВЫЙ 67°</t>
  </si>
  <si>
    <t>10.090.15.00X</t>
  </si>
  <si>
    <t>10.130.03.00X</t>
  </si>
  <si>
    <t>10.130.15.00X</t>
  </si>
  <si>
    <t>ВОРОНКА ЖЕЛОБА</t>
  </si>
  <si>
    <t>90x75</t>
  </si>
  <si>
    <t>10.090.04.00X</t>
  </si>
  <si>
    <t>ОТВОД ДВУХМУФТОВЫЙ 87°</t>
  </si>
  <si>
    <t>10.090.16.00X</t>
  </si>
  <si>
    <t>130x100</t>
  </si>
  <si>
    <t>10.130.04.00X</t>
  </si>
  <si>
    <t>10.130.16.00X</t>
  </si>
  <si>
    <t>ЗАГЛУШКА ЖЕЛОБА ЛЕВАЯ</t>
  </si>
  <si>
    <t>10.090.05.00X</t>
  </si>
  <si>
    <t>ОТВОД ОДНОМУФТОВЫЙ 67°</t>
  </si>
  <si>
    <t>10.090.17.00X</t>
  </si>
  <si>
    <t>10.130.05.00X</t>
  </si>
  <si>
    <t>10.130.17.00X</t>
  </si>
  <si>
    <t>ЗАГЛУШКА ЖЕЛОБА ПРАВАЯ</t>
  </si>
  <si>
    <t>10.090.06.00X</t>
  </si>
  <si>
    <t>ОТВОД ОДНОМУФТОВЫЙ 87°</t>
  </si>
  <si>
    <t>10.090.18.00X</t>
  </si>
  <si>
    <t>10.130.06.00X</t>
  </si>
  <si>
    <t>10.130.18.00X</t>
  </si>
  <si>
    <t>ЗАГЛУШКА ВОРОНКИ ЛЕВАЯ</t>
  </si>
  <si>
    <t>10.090.07.00X</t>
  </si>
  <si>
    <t>ТРОЙНИК 67°</t>
  </si>
  <si>
    <t>75x75</t>
  </si>
  <si>
    <t>10.090.19.00X</t>
  </si>
  <si>
    <t>10.130.07.00X</t>
  </si>
  <si>
    <t>100x100</t>
  </si>
  <si>
    <t>10.130.19.00X</t>
  </si>
  <si>
    <t>ЗАГЛУШКА ВОРОНКИ ПРАВАЯ</t>
  </si>
  <si>
    <t>10.090.08.00X</t>
  </si>
  <si>
    <t>АДАПТЕР ТРУБЫ 100/75</t>
  </si>
  <si>
    <t>100x75</t>
  </si>
  <si>
    <t>10.130.20.00X</t>
  </si>
  <si>
    <t>10.130.08.00X</t>
  </si>
  <si>
    <t>УГОЛ ЖЕЛОБА НАРУЖНЫЙ 90°</t>
  </si>
  <si>
    <t>10.090.09.00X</t>
  </si>
  <si>
    <t>КРОНШТЕЙН ТРУБЫ</t>
  </si>
  <si>
    <t>10.090.21.00X</t>
  </si>
  <si>
    <t>10.130.09.00X</t>
  </si>
  <si>
    <t>10.130.21.00X</t>
  </si>
  <si>
    <t>УГОЛ ЖЕЛОБА ВНУТРЕННИЙ 90°</t>
  </si>
  <si>
    <t>10.090.10.00X</t>
  </si>
  <si>
    <t>КРОНШТЕЙН ТРУБЫ, ОЦИНК.СТАЛЬ</t>
  </si>
  <si>
    <t>10.090.22.00X</t>
  </si>
  <si>
    <t>10.130.10.00X</t>
  </si>
  <si>
    <t>10.130.22.00X</t>
  </si>
  <si>
    <t>УГОЛ ЖЕЛОБА НАРУЖНЫЙ 135°</t>
  </si>
  <si>
    <t>10.090.11.00X</t>
  </si>
  <si>
    <t>УДЛИНИТЕЛЬ КРОНШТЕЙНА ЖЕЛОБА, ОЦИНК.СТАЛЬ</t>
  </si>
  <si>
    <t>11.100.01.350</t>
  </si>
  <si>
    <t>10.130.11.00X</t>
  </si>
  <si>
    <t>11.100.02.350</t>
  </si>
  <si>
    <t>УГОЛ ЖЕЛОБА ВНУТРЕННИЙ 135°</t>
  </si>
  <si>
    <t>10.090.12.00X</t>
  </si>
  <si>
    <t>ВИНТ-ШУРУП КРЕПЕЖНЫЙ С ДЮБЕЛЕМ</t>
  </si>
  <si>
    <t>11.100.03.100</t>
  </si>
  <si>
    <t>11.100.03.160</t>
  </si>
  <si>
    <t>10.130.12.00X</t>
  </si>
  <si>
    <t>11.100.03.220</t>
  </si>
  <si>
    <t>Цены указанны в грн с учетом НДС.</t>
  </si>
  <si>
    <t>* X - цвет системы (1 - белый, 2 - коричневый, 3 - зеленый, 4 - красный, 5 - серый)</t>
  </si>
  <si>
    <t>Пластиковая водосточная система 90, 130</t>
  </si>
  <si>
    <t>20мм (ф)</t>
  </si>
  <si>
    <t>30мм (ф)</t>
  </si>
  <si>
    <t>Техноплекс 35 250 КЛИН</t>
  </si>
  <si>
    <t>3,4 % уклон</t>
  </si>
  <si>
    <t>1,7 % уклон</t>
  </si>
  <si>
    <t>1200х600</t>
  </si>
  <si>
    <t>0,3024(14 плит)</t>
  </si>
  <si>
    <t xml:space="preserve">Плиты ТЕХНОПЛЕКС 35 250 КЛИН пердставляют революционное решение для создания уклонов на кровле, увеличения уклона или для изменения направления стока воды. Используются для устройства разуклонки в ендове к водоприемным воронкам, для создания уклона (разжелобка) у вентиляционных шахт и зенитных фонарей. </t>
  </si>
  <si>
    <t xml:space="preserve">Экструдированный пенополистирол (XPS) - для теплоизоляции конструкций (фундаментов, стен, инверсионных кровель) с повышенными требованиями к влагостойкости и износосойкости. </t>
  </si>
  <si>
    <t>Праймер битумный ТЕХНОНИКОЛЬ №1 (концентрат)</t>
  </si>
  <si>
    <t>Праймер битумный ТЕХНОНИКОЛЬ №1 (готовый)</t>
  </si>
  <si>
    <t>Мастика кровельная горячая ТЕХНОНИКОЛЬ № 41 (Эврика)</t>
  </si>
  <si>
    <t>Мастика кровельная ТЕХНОНИКОЛЬ № 21 (Техномаст)</t>
  </si>
  <si>
    <t>Мастика приклеивающая ТЕХНОНИКОЛЬ № 22 (Вишера)</t>
  </si>
  <si>
    <r>
      <t>Мастика приклеивающая ТехноНИКОЛЬ №27</t>
    </r>
    <r>
      <rPr>
        <sz val="10"/>
        <rFont val="Arial Cyr"/>
        <family val="0"/>
      </rPr>
      <t xml:space="preserve">                            (для приклеивания плит к битумным, битумно-полимерным изоляционным материалам)</t>
    </r>
  </si>
  <si>
    <t>Расход приклеивания плит 0,5-1 кг/кв.м.</t>
  </si>
  <si>
    <t>t нанесения +5С до +40С</t>
  </si>
  <si>
    <t>время выработки 8 ч</t>
  </si>
  <si>
    <t>время высыхания не более 6 ч</t>
  </si>
  <si>
    <t>Ведро 12 кг</t>
  </si>
  <si>
    <t>Ведро 22 кг</t>
  </si>
  <si>
    <t>D 96</t>
  </si>
  <si>
    <t>Antivil Fi Silver 96</t>
  </si>
  <si>
    <t>1,5*51</t>
  </si>
  <si>
    <t>Валенсия, арагон, гранада, толедо</t>
  </si>
  <si>
    <t>Серый, зелёный, красный</t>
  </si>
  <si>
    <t>Коричневый, антик</t>
  </si>
  <si>
    <t>Красный, осенний, зеленый, панговый</t>
  </si>
  <si>
    <t xml:space="preserve">коллекция: FLAMENCO  </t>
  </si>
  <si>
    <t xml:space="preserve">коллекция: TWIST  </t>
  </si>
  <si>
    <t xml:space="preserve">коллекция: TANGO </t>
  </si>
  <si>
    <t>Красный, коричневый, зеленый, красно-коричневый, виски</t>
  </si>
  <si>
    <t>Красный, коричневый, зеленый</t>
  </si>
  <si>
    <t>Миндаль, сандал, олива, неро</t>
  </si>
  <si>
    <t>Габро, коррида, наска, терра, индиго, арник, навара</t>
  </si>
  <si>
    <t xml:space="preserve">                                      Битумная черепица</t>
  </si>
  <si>
    <t xml:space="preserve">Мансардные окна, выходы на кровлю, чердачные лестницы </t>
  </si>
  <si>
    <t>!!!Спроси у менеджера!!!</t>
  </si>
  <si>
    <t>Ленты</t>
  </si>
  <si>
    <t>Ширина, мм</t>
  </si>
  <si>
    <t>Цена, грн/рулон</t>
  </si>
  <si>
    <t>Цена, грн/м.пог.</t>
  </si>
  <si>
    <t>15 мм</t>
  </si>
  <si>
    <t>40 м.пог.</t>
  </si>
  <si>
    <t>Длина, м. пог.</t>
  </si>
  <si>
    <t>Лента двухсторонняя бутил-каучуковая К-2</t>
  </si>
  <si>
    <t>jazz</t>
  </si>
  <si>
    <r>
      <t xml:space="preserve">Финская черепица                                                                                                    </t>
    </r>
    <r>
      <rPr>
        <b/>
        <sz val="10"/>
        <rFont val="Arial Cyr"/>
        <family val="0"/>
      </rPr>
      <t xml:space="preserve"> (гарантия завода-изготовителя 10 лет)</t>
    </r>
  </si>
  <si>
    <r>
      <t xml:space="preserve">SHINGLAS Классик                                                                                                    </t>
    </r>
    <r>
      <rPr>
        <b/>
        <sz val="10"/>
        <rFont val="Arial Cyr"/>
        <family val="0"/>
      </rPr>
      <t>(гарантия завода-изготовителя 20 лет)</t>
    </r>
  </si>
  <si>
    <r>
      <t xml:space="preserve">SHINGLAS Ультра                                                                                                      </t>
    </r>
    <r>
      <rPr>
        <b/>
        <sz val="10"/>
        <rFont val="Arial Cyr"/>
        <family val="0"/>
      </rPr>
      <t>(гарантия завода-изготовителя 25 лет)</t>
    </r>
  </si>
  <si>
    <r>
      <t xml:space="preserve">SHINGLAS Джаз                                                                                                          </t>
    </r>
    <r>
      <rPr>
        <b/>
        <sz val="10"/>
        <rFont val="Arial Cyr"/>
        <family val="0"/>
      </rPr>
      <t>(гарантия завода-изготовителя 30 лет)</t>
    </r>
  </si>
  <si>
    <t>Система 125 всегда в наличии на складе! В пяти цветах!</t>
  </si>
  <si>
    <t>Система 100 всегда на складе белый и коричневый цвета!</t>
  </si>
  <si>
    <t>Система 75, 150 - под заказ! Срок поставки от 10 до 40 дней!</t>
  </si>
  <si>
    <t>Ед. изм</t>
  </si>
  <si>
    <t>BRYZA 75</t>
  </si>
  <si>
    <t>BRYZA 100</t>
  </si>
  <si>
    <t>BRYZA 125</t>
  </si>
  <si>
    <t>BRYZA 150</t>
  </si>
  <si>
    <t>желоб d= 75 мм                                        труба d= 63 мм</t>
  </si>
  <si>
    <t>желоб d=100 мм                                        труба d=90 мм</t>
  </si>
  <si>
    <t>желоб d=125 мм                                        труба d=90 мм</t>
  </si>
  <si>
    <t>желоб d=150 мм                                        труба d=110 мм</t>
  </si>
  <si>
    <t>белый, коричневый, красный, зеленый, кирпичный</t>
  </si>
  <si>
    <t>белый, коричневый, красный</t>
  </si>
  <si>
    <t>Желоб 3м</t>
  </si>
  <si>
    <t>Муфта желоба</t>
  </si>
  <si>
    <t>Воронка сливная</t>
  </si>
  <si>
    <t>Угол внешний/внутренний 90 гр.</t>
  </si>
  <si>
    <t>Угол любой (под заказ)</t>
  </si>
  <si>
    <t>Держатель желоба ПВХ</t>
  </si>
  <si>
    <t>Держатель желоба металл прямой</t>
  </si>
  <si>
    <t>Держатель желоба металл боковой</t>
  </si>
  <si>
    <t>Заглушка желоба правая/левая</t>
  </si>
  <si>
    <t>Труба водосточная 3м</t>
  </si>
  <si>
    <t>Муфта трубы</t>
  </si>
  <si>
    <t>Колено</t>
  </si>
  <si>
    <t>Хомут трубы</t>
  </si>
  <si>
    <t>Тройник</t>
  </si>
  <si>
    <t xml:space="preserve"> - </t>
  </si>
  <si>
    <t>Переходник 110/90 мм</t>
  </si>
  <si>
    <t>Люк для чистки 110 мм</t>
  </si>
  <si>
    <t>Крюк хомута металлический 120 мм</t>
  </si>
  <si>
    <t>Крюк хомута металлический 160 мм</t>
  </si>
  <si>
    <t>Крюк хомута металлический 180 мм</t>
  </si>
  <si>
    <t>Водосточная система BRYZA- это высочайшее качество ПВХ и гарантия 10 лет!</t>
  </si>
  <si>
    <t xml:space="preserve">Пластиковая водосточная система Bryza (Польша) </t>
  </si>
  <si>
    <t>Скидка:</t>
  </si>
  <si>
    <t>Цена с НДС, грн лист</t>
  </si>
  <si>
    <t xml:space="preserve"> 1,5мм, основа-полиестр</t>
  </si>
  <si>
    <t xml:space="preserve">    Вид</t>
  </si>
  <si>
    <t>Эскиз профиля</t>
  </si>
  <si>
    <t>Толщ., мм</t>
  </si>
  <si>
    <t>Общая ширина, мм</t>
  </si>
  <si>
    <t>Полезная ширина, мм</t>
  </si>
  <si>
    <r>
      <t>ЦЕНА, грн./м</t>
    </r>
    <r>
      <rPr>
        <b/>
        <vertAlign val="superscript"/>
        <sz val="10"/>
        <rFont val="Book Antiqua"/>
        <family val="1"/>
      </rPr>
      <t>2</t>
    </r>
  </si>
  <si>
    <t>МатПолиэстер</t>
  </si>
  <si>
    <t>Монтеррей</t>
  </si>
  <si>
    <t>Вид</t>
  </si>
  <si>
    <r>
      <t>Цена, грн/м</t>
    </r>
    <r>
      <rPr>
        <b/>
        <vertAlign val="superscript"/>
        <sz val="10"/>
        <rFont val="Book Antiqua"/>
        <family val="1"/>
      </rPr>
      <t>2</t>
    </r>
  </si>
  <si>
    <t>ПНТ-10</t>
  </si>
  <si>
    <t>Покрытие</t>
  </si>
  <si>
    <t>Название</t>
  </si>
  <si>
    <t>Ширина общая, мм</t>
  </si>
  <si>
    <t>Ширина полезная,мм</t>
  </si>
  <si>
    <t>Длина возможная,мм</t>
  </si>
  <si>
    <t>Цена за м.кв.(розн)</t>
  </si>
  <si>
    <t>Цинк</t>
  </si>
  <si>
    <t>Профнастил ПК-20, ПС-20</t>
  </si>
  <si>
    <t>200-8000</t>
  </si>
  <si>
    <t>гл.лист</t>
  </si>
  <si>
    <t>2000-15000</t>
  </si>
  <si>
    <t>Полиэстер, RAL</t>
  </si>
  <si>
    <t>гл.лист все цвета</t>
  </si>
  <si>
    <t>Металлочерепица</t>
  </si>
  <si>
    <t>500-6000</t>
  </si>
  <si>
    <t>Вид профнастила:</t>
  </si>
  <si>
    <t>Кровельные листы холоднокатаной оцинкованной стали толщиной 0,5 мм, покрытые шестью слоями защитного слоя:</t>
  </si>
  <si>
    <r>
      <t>§</t>
    </r>
    <r>
      <rPr>
        <sz val="7"/>
        <rFont val="Times New Roman"/>
        <family val="1"/>
      </rPr>
      <t xml:space="preserve">        </t>
    </r>
    <r>
      <rPr>
        <sz val="14"/>
        <rFont val="Times New Roman"/>
        <family val="1"/>
      </rPr>
      <t>Порезка листа под  размер</t>
    </r>
  </si>
  <si>
    <r>
      <t>§</t>
    </r>
    <r>
      <rPr>
        <sz val="7"/>
        <rFont val="Times New Roman"/>
        <family val="1"/>
      </rPr>
      <t xml:space="preserve">        </t>
    </r>
    <r>
      <rPr>
        <sz val="14"/>
        <rFont val="Times New Roman"/>
        <family val="1"/>
      </rPr>
      <t>Индививидуальный расчет кровли</t>
    </r>
  </si>
  <si>
    <r>
      <t>§</t>
    </r>
    <r>
      <rPr>
        <sz val="7"/>
        <rFont val="Times New Roman"/>
        <family val="1"/>
      </rPr>
      <t xml:space="preserve">        </t>
    </r>
    <r>
      <rPr>
        <sz val="14"/>
        <rFont val="Times New Roman"/>
        <family val="1"/>
      </rPr>
      <t>Качество</t>
    </r>
  </si>
  <si>
    <r>
      <t>§</t>
    </r>
    <r>
      <rPr>
        <sz val="7"/>
        <rFont val="Times New Roman"/>
        <family val="1"/>
      </rPr>
      <t xml:space="preserve">        </t>
    </r>
    <r>
      <rPr>
        <sz val="14"/>
        <rFont val="Times New Roman"/>
        <family val="1"/>
      </rPr>
      <t>Короткие сроки изготовления</t>
    </r>
  </si>
  <si>
    <r>
      <t xml:space="preserve">Ассортимент цветовых решений:  RAL 1015,3005,3009,3011,5005,6005,8004,8017,9003, 3009mat, 3011mat,6020mat,8004mat,8017mat </t>
    </r>
    <r>
      <rPr>
        <sz val="8"/>
        <rFont val="Book Antiqua"/>
        <family val="1"/>
      </rPr>
      <t xml:space="preserve">
</t>
    </r>
  </si>
  <si>
    <r>
      <t>*</t>
    </r>
    <r>
      <rPr>
        <b/>
        <i/>
        <sz val="10"/>
        <rFont val="Arial Cyr"/>
        <family val="0"/>
      </rPr>
      <t>В связи с нестабильностью стоимости сырья стоимость металла может изменяться, просим Вас уточнять стоимость продукции перед каждой планируемой закупкой.</t>
    </r>
    <r>
      <rPr>
        <sz val="10"/>
        <rFont val="Arial Cyr"/>
        <family val="0"/>
      </rPr>
      <t xml:space="preserve">
</t>
    </r>
    <r>
      <rPr>
        <b/>
        <sz val="14"/>
        <rFont val="Arial Cyr"/>
        <family val="0"/>
      </rPr>
      <t>Основные цвета: 6005-темно-зеленый, 5005-синий, 3005-вишня,
 3009-красно-коричневый, 8017-коричневый, 9003-белый, 9006-металлик, 3011-красный, 1015-беж,  ЦИНК</t>
    </r>
    <r>
      <rPr>
        <sz val="10"/>
        <rFont val="Arial Cyr"/>
        <family val="0"/>
      </rPr>
      <t xml:space="preserve">
</t>
    </r>
  </si>
  <si>
    <t>Симферопольская</t>
  </si>
  <si>
    <t>Кровельная</t>
  </si>
  <si>
    <t>Компания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</si>
</sst>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[$-F800]dddd\,\ mmmm\ dd\,\ yyyy"/>
    <numFmt numFmtId="167" formatCode="0.0%"/>
    <numFmt numFmtId="168" formatCode="#,##0.00\ [$грн.-422]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88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i/>
      <u val="single"/>
      <sz val="11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b/>
      <sz val="9"/>
      <name val="Arial"/>
      <family val="2"/>
    </font>
    <font>
      <b/>
      <vertAlign val="subscript"/>
      <sz val="9"/>
      <name val="Arial CYR"/>
      <family val="0"/>
    </font>
    <font>
      <b/>
      <vertAlign val="superscript"/>
      <sz val="9"/>
      <name val="Arial Cyr"/>
      <family val="0"/>
    </font>
    <font>
      <b/>
      <sz val="12"/>
      <name val="Arial Cyr"/>
      <family val="0"/>
    </font>
    <font>
      <sz val="11"/>
      <name val="Arial Narrow"/>
      <family val="2"/>
    </font>
    <font>
      <b/>
      <sz val="11"/>
      <name val="Times New Roman"/>
      <family val="1"/>
    </font>
    <font>
      <sz val="12"/>
      <name val="Arial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7"/>
      <name val="Arial Cyr"/>
      <family val="2"/>
    </font>
    <font>
      <sz val="14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color indexed="8"/>
      <name val="Verdana"/>
      <family val="2"/>
    </font>
    <font>
      <sz val="9"/>
      <name val="Arial"/>
      <family val="2"/>
    </font>
    <font>
      <sz val="14"/>
      <name val="Arial Cyr"/>
      <family val="0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24"/>
      <name val="Forte"/>
      <family val="4"/>
    </font>
    <font>
      <b/>
      <u val="single"/>
      <sz val="10"/>
      <name val="Arial Cyr"/>
      <family val="0"/>
    </font>
    <font>
      <b/>
      <sz val="26"/>
      <name val="Arial Cyr"/>
      <family val="0"/>
    </font>
    <font>
      <b/>
      <i/>
      <sz val="10"/>
      <name val="Arial Cyr"/>
      <family val="0"/>
    </font>
    <font>
      <b/>
      <i/>
      <sz val="9"/>
      <name val="Arial"/>
      <family val="2"/>
    </font>
    <font>
      <b/>
      <sz val="8"/>
      <name val="Book Antiqua"/>
      <family val="1"/>
    </font>
    <font>
      <b/>
      <vertAlign val="superscript"/>
      <sz val="10"/>
      <name val="Book Antiqua"/>
      <family val="1"/>
    </font>
    <font>
      <sz val="8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9"/>
      <name val="Book Antiqua"/>
      <family val="1"/>
    </font>
    <font>
      <sz val="9"/>
      <name val="Book Antiqua"/>
      <family val="1"/>
    </font>
    <font>
      <b/>
      <sz val="12"/>
      <name val="Arial"/>
      <family val="2"/>
    </font>
    <font>
      <sz val="14"/>
      <name val="Times New Roman"/>
      <family val="1"/>
    </font>
    <font>
      <sz val="14"/>
      <name val="Wingdings"/>
      <family val="0"/>
    </font>
    <font>
      <sz val="7"/>
      <name val="Times New Roman"/>
      <family val="1"/>
    </font>
    <font>
      <b/>
      <sz val="14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6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rgb="FF17365D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0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624">
    <xf numFmtId="0" fontId="0" fillId="0" borderId="0" xfId="0" applyAlignment="1">
      <alignment/>
    </xf>
    <xf numFmtId="164" fontId="7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164" fontId="7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164" fontId="7" fillId="0" borderId="15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4" fontId="4" fillId="33" borderId="14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4" fontId="4" fillId="33" borderId="18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 wrapText="1"/>
    </xf>
    <xf numFmtId="164" fontId="7" fillId="0" borderId="21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4" fontId="4" fillId="33" borderId="21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164" fontId="7" fillId="0" borderId="24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164" fontId="7" fillId="0" borderId="25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4" fontId="4" fillId="33" borderId="26" xfId="0" applyNumberFormat="1" applyFont="1" applyFill="1" applyBorder="1" applyAlignment="1">
      <alignment horizontal="center" vertical="center" wrapText="1"/>
    </xf>
    <xf numFmtId="4" fontId="4" fillId="33" borderId="27" xfId="0" applyNumberFormat="1" applyFont="1" applyFill="1" applyBorder="1" applyAlignment="1">
      <alignment horizontal="center" vertical="center" wrapText="1"/>
    </xf>
    <xf numFmtId="164" fontId="7" fillId="0" borderId="28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4" fontId="4" fillId="33" borderId="29" xfId="0" applyNumberFormat="1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24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3" fillId="34" borderId="30" xfId="0" applyNumberFormat="1" applyFont="1" applyFill="1" applyBorder="1" applyAlignment="1" applyProtection="1">
      <alignment horizontal="left" vertical="center"/>
      <protection/>
    </xf>
    <xf numFmtId="0" fontId="3" fillId="34" borderId="31" xfId="0" applyNumberFormat="1" applyFont="1" applyFill="1" applyBorder="1" applyAlignment="1" applyProtection="1">
      <alignment vertical="center"/>
      <protection/>
    </xf>
    <xf numFmtId="0" fontId="3" fillId="34" borderId="32" xfId="0" applyNumberFormat="1" applyFont="1" applyFill="1" applyBorder="1" applyAlignment="1" applyProtection="1">
      <alignment vertical="center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33" xfId="0" applyNumberFormat="1" applyFont="1" applyFill="1" applyBorder="1" applyAlignment="1" applyProtection="1">
      <alignment horizontal="center" vertical="center" wrapText="1"/>
      <protection/>
    </xf>
    <xf numFmtId="0" fontId="17" fillId="0" borderId="30" xfId="0" applyNumberFormat="1" applyFont="1" applyFill="1" applyBorder="1" applyAlignment="1" applyProtection="1">
      <alignment horizontal="center" vertical="center" wrapText="1"/>
      <protection/>
    </xf>
    <xf numFmtId="2" fontId="18" fillId="33" borderId="34" xfId="0" applyNumberFormat="1" applyFont="1" applyFill="1" applyBorder="1" applyAlignment="1">
      <alignment horizontal="center"/>
    </xf>
    <xf numFmtId="0" fontId="17" fillId="0" borderId="35" xfId="0" applyNumberFormat="1" applyFont="1" applyFill="1" applyBorder="1" applyAlignment="1" applyProtection="1">
      <alignment horizontal="center" vertical="center" wrapText="1"/>
      <protection/>
    </xf>
    <xf numFmtId="2" fontId="18" fillId="33" borderId="36" xfId="0" applyNumberFormat="1" applyFont="1" applyFill="1" applyBorder="1" applyAlignment="1">
      <alignment horizontal="center"/>
    </xf>
    <xf numFmtId="2" fontId="18" fillId="33" borderId="33" xfId="0" applyNumberFormat="1" applyFont="1" applyFill="1" applyBorder="1" applyAlignment="1">
      <alignment horizontal="center"/>
    </xf>
    <xf numFmtId="0" fontId="17" fillId="0" borderId="34" xfId="0" applyNumberFormat="1" applyFont="1" applyFill="1" applyBorder="1" applyAlignment="1" applyProtection="1">
      <alignment horizontal="center" vertical="center" wrapText="1"/>
      <protection/>
    </xf>
    <xf numFmtId="2" fontId="18" fillId="33" borderId="37" xfId="0" applyNumberFormat="1" applyFont="1" applyFill="1" applyBorder="1" applyAlignment="1">
      <alignment horizontal="center"/>
    </xf>
    <xf numFmtId="0" fontId="3" fillId="34" borderId="30" xfId="0" applyNumberFormat="1" applyFont="1" applyFill="1" applyBorder="1" applyAlignment="1" applyProtection="1">
      <alignment vertical="center"/>
      <protection/>
    </xf>
    <xf numFmtId="0" fontId="0" fillId="0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2" fontId="18" fillId="33" borderId="38" xfId="0" applyNumberFormat="1" applyFont="1" applyFill="1" applyBorder="1" applyAlignment="1">
      <alignment horizontal="center"/>
    </xf>
    <xf numFmtId="2" fontId="18" fillId="33" borderId="22" xfId="0" applyNumberFormat="1" applyFont="1" applyFill="1" applyBorder="1" applyAlignment="1" applyProtection="1">
      <alignment horizontal="center" vertical="center" wrapText="1"/>
      <protection/>
    </xf>
    <xf numFmtId="2" fontId="18" fillId="33" borderId="34" xfId="0" applyNumberFormat="1" applyFont="1" applyFill="1" applyBorder="1" applyAlignment="1" applyProtection="1">
      <alignment horizontal="center" vertical="center" wrapText="1"/>
      <protection/>
    </xf>
    <xf numFmtId="2" fontId="18" fillId="33" borderId="39" xfId="0" applyNumberFormat="1" applyFont="1" applyFill="1" applyBorder="1" applyAlignment="1" applyProtection="1">
      <alignment horizontal="center" vertical="center" wrapText="1"/>
      <protection/>
    </xf>
    <xf numFmtId="2" fontId="18" fillId="33" borderId="4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5" applyFont="1" applyAlignment="1">
      <alignment horizontal="left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 wrapText="1"/>
      <protection/>
    </xf>
    <xf numFmtId="0" fontId="22" fillId="0" borderId="3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35" borderId="33" xfId="0" applyFont="1" applyFill="1" applyBorder="1" applyAlignment="1">
      <alignment horizontal="center" vertical="center" wrapText="1"/>
    </xf>
    <xf numFmtId="0" fontId="1" fillId="35" borderId="33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2" fontId="3" fillId="33" borderId="39" xfId="0" applyNumberFormat="1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2" fontId="3" fillId="33" borderId="23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2" fontId="3" fillId="33" borderId="18" xfId="0" applyNumberFormat="1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2" fontId="3" fillId="33" borderId="34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left" vertical="center"/>
    </xf>
    <xf numFmtId="2" fontId="25" fillId="0" borderId="0" xfId="0" applyNumberFormat="1" applyFont="1" applyBorder="1" applyAlignment="1">
      <alignment horizontal="left" vertical="center"/>
    </xf>
    <xf numFmtId="2" fontId="25" fillId="0" borderId="41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2" fontId="3" fillId="33" borderId="39" xfId="0" applyNumberFormat="1" applyFont="1" applyFill="1" applyBorder="1" applyAlignment="1">
      <alignment horizontal="center" vertical="center" wrapText="1"/>
    </xf>
    <xf numFmtId="2" fontId="3" fillId="33" borderId="32" xfId="0" applyNumberFormat="1" applyFont="1" applyFill="1" applyBorder="1" applyAlignment="1">
      <alignment horizontal="center" vertical="center" wrapText="1"/>
    </xf>
    <xf numFmtId="2" fontId="3" fillId="33" borderId="34" xfId="0" applyNumberFormat="1" applyFont="1" applyFill="1" applyBorder="1" applyAlignment="1">
      <alignment horizontal="center" vertical="center"/>
    </xf>
    <xf numFmtId="0" fontId="7" fillId="0" borderId="42" xfId="0" applyFont="1" applyBorder="1" applyAlignment="1">
      <alignment horizontal="center" vertical="center" wrapText="1"/>
    </xf>
    <xf numFmtId="2" fontId="3" fillId="33" borderId="36" xfId="0" applyNumberFormat="1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34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/>
    </xf>
    <xf numFmtId="2" fontId="28" fillId="0" borderId="34" xfId="0" applyNumberFormat="1" applyFont="1" applyBorder="1" applyAlignment="1">
      <alignment horizontal="center" vertical="center"/>
    </xf>
    <xf numFmtId="2" fontId="23" fillId="33" borderId="30" xfId="0" applyNumberFormat="1" applyFont="1" applyFill="1" applyBorder="1" applyAlignment="1">
      <alignment horizontal="center" vertical="center"/>
    </xf>
    <xf numFmtId="2" fontId="23" fillId="33" borderId="34" xfId="0" applyNumberFormat="1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3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31" fillId="0" borderId="0" xfId="0" applyFont="1" applyAlignment="1">
      <alignment vertical="center" wrapText="1"/>
    </xf>
    <xf numFmtId="0" fontId="23" fillId="0" borderId="30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33" fillId="0" borderId="30" xfId="0" applyFont="1" applyFill="1" applyBorder="1" applyAlignment="1">
      <alignment horizontal="left" vertical="center"/>
    </xf>
    <xf numFmtId="0" fontId="30" fillId="0" borderId="34" xfId="0" applyFont="1" applyFill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/>
    </xf>
    <xf numFmtId="2" fontId="33" fillId="33" borderId="34" xfId="0" applyNumberFormat="1" applyFont="1" applyFill="1" applyBorder="1" applyAlignment="1">
      <alignment horizontal="center" vertical="center" wrapText="1"/>
    </xf>
    <xf numFmtId="0" fontId="33" fillId="0" borderId="30" xfId="0" applyFont="1" applyFill="1" applyBorder="1" applyAlignment="1">
      <alignment horizontal="left" vertical="center" wrapText="1"/>
    </xf>
    <xf numFmtId="0" fontId="30" fillId="0" borderId="34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/>
    </xf>
    <xf numFmtId="0" fontId="7" fillId="0" borderId="0" xfId="0" applyFont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4" fillId="0" borderId="0" xfId="0" applyFont="1" applyAlignment="1">
      <alignment horizontal="left" vertical="top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Alignment="1">
      <alignment vertical="top"/>
    </xf>
    <xf numFmtId="0" fontId="9" fillId="0" borderId="0" xfId="42" applyAlignment="1" applyProtection="1">
      <alignment horizontal="left"/>
      <protection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Border="1" applyAlignment="1">
      <alignment horizontal="center"/>
    </xf>
    <xf numFmtId="2" fontId="22" fillId="33" borderId="27" xfId="0" applyNumberFormat="1" applyFont="1" applyFill="1" applyBorder="1" applyAlignment="1">
      <alignment horizontal="center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2" fontId="22" fillId="33" borderId="26" xfId="0" applyNumberFormat="1" applyFont="1" applyFill="1" applyBorder="1" applyAlignment="1">
      <alignment horizontal="center"/>
    </xf>
    <xf numFmtId="2" fontId="22" fillId="33" borderId="29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21" fillId="0" borderId="45" xfId="0" applyFont="1" applyBorder="1" applyAlignment="1">
      <alignment vertical="center"/>
    </xf>
    <xf numFmtId="0" fontId="21" fillId="0" borderId="46" xfId="0" applyFont="1" applyBorder="1" applyAlignment="1">
      <alignment vertical="center"/>
    </xf>
    <xf numFmtId="0" fontId="21" fillId="0" borderId="47" xfId="0" applyFont="1" applyBorder="1" applyAlignment="1">
      <alignment vertical="center"/>
    </xf>
    <xf numFmtId="0" fontId="21" fillId="0" borderId="48" xfId="0" applyFont="1" applyBorder="1" applyAlignment="1">
      <alignment vertical="center"/>
    </xf>
    <xf numFmtId="0" fontId="21" fillId="0" borderId="46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 wrapText="1"/>
    </xf>
    <xf numFmtId="0" fontId="21" fillId="0" borderId="45" xfId="0" applyFont="1" applyBorder="1" applyAlignment="1">
      <alignment vertical="center" wrapText="1"/>
    </xf>
    <xf numFmtId="0" fontId="21" fillId="0" borderId="46" xfId="0" applyFont="1" applyBorder="1" applyAlignment="1">
      <alignment vertical="center" wrapText="1"/>
    </xf>
    <xf numFmtId="0" fontId="21" fillId="0" borderId="45" xfId="0" applyFont="1" applyBorder="1" applyAlignment="1">
      <alignment horizontal="center" vertical="center"/>
    </xf>
    <xf numFmtId="0" fontId="23" fillId="0" borderId="45" xfId="0" applyFont="1" applyBorder="1" applyAlignment="1">
      <alignment vertical="center" wrapText="1"/>
    </xf>
    <xf numFmtId="0" fontId="23" fillId="0" borderId="46" xfId="0" applyFont="1" applyBorder="1" applyAlignment="1">
      <alignment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42" xfId="0" applyFont="1" applyBorder="1" applyAlignment="1">
      <alignment vertical="center"/>
    </xf>
    <xf numFmtId="0" fontId="21" fillId="0" borderId="49" xfId="0" applyFont="1" applyBorder="1" applyAlignment="1">
      <alignment vertical="center"/>
    </xf>
    <xf numFmtId="0" fontId="21" fillId="0" borderId="42" xfId="0" applyFont="1" applyBorder="1" applyAlignment="1">
      <alignment vertical="center" wrapText="1"/>
    </xf>
    <xf numFmtId="0" fontId="21" fillId="0" borderId="49" xfId="0" applyFont="1" applyBorder="1" applyAlignment="1">
      <alignment vertical="center" wrapText="1"/>
    </xf>
    <xf numFmtId="0" fontId="21" fillId="0" borderId="0" xfId="0" applyFont="1" applyBorder="1" applyAlignment="1">
      <alignment/>
    </xf>
    <xf numFmtId="0" fontId="31" fillId="0" borderId="0" xfId="0" applyFont="1" applyFill="1" applyBorder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23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41" xfId="0" applyBorder="1" applyAlignment="1">
      <alignment/>
    </xf>
    <xf numFmtId="0" fontId="0" fillId="0" borderId="39" xfId="0" applyBorder="1" applyAlignment="1">
      <alignment/>
    </xf>
    <xf numFmtId="0" fontId="0" fillId="0" borderId="45" xfId="0" applyBorder="1" applyAlignment="1">
      <alignment/>
    </xf>
    <xf numFmtId="0" fontId="0" fillId="0" borderId="22" xfId="0" applyBorder="1" applyAlignment="1">
      <alignment/>
    </xf>
    <xf numFmtId="0" fontId="4" fillId="0" borderId="52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horizontal="center"/>
    </xf>
    <xf numFmtId="0" fontId="22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3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55" xfId="0" applyNumberFormat="1" applyFont="1" applyBorder="1" applyAlignment="1">
      <alignment horizontal="left" vertical="center" wrapText="1"/>
    </xf>
    <xf numFmtId="0" fontId="0" fillId="0" borderId="24" xfId="0" applyNumberFormat="1" applyFont="1" applyBorder="1" applyAlignment="1">
      <alignment horizontal="center" vertical="center"/>
    </xf>
    <xf numFmtId="0" fontId="23" fillId="0" borderId="24" xfId="0" applyNumberFormat="1" applyFont="1" applyBorder="1" applyAlignment="1">
      <alignment horizontal="center" vertical="center"/>
    </xf>
    <xf numFmtId="2" fontId="23" fillId="0" borderId="24" xfId="0" applyNumberFormat="1" applyFont="1" applyBorder="1" applyAlignment="1">
      <alignment horizontal="center" vertical="center"/>
    </xf>
    <xf numFmtId="2" fontId="23" fillId="0" borderId="24" xfId="0" applyNumberFormat="1" applyFont="1" applyBorder="1" applyAlignment="1">
      <alignment horizontal="center" vertical="center" wrapText="1"/>
    </xf>
    <xf numFmtId="0" fontId="23" fillId="0" borderId="55" xfId="0" applyNumberFormat="1" applyFont="1" applyFill="1" applyBorder="1" applyAlignment="1">
      <alignment horizontal="left" vertical="center" wrapText="1"/>
    </xf>
    <xf numFmtId="0" fontId="23" fillId="0" borderId="56" xfId="0" applyNumberFormat="1" applyFont="1" applyBorder="1" applyAlignment="1">
      <alignment horizontal="left" vertical="center" wrapText="1"/>
    </xf>
    <xf numFmtId="0" fontId="0" fillId="0" borderId="28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wrapText="1"/>
    </xf>
    <xf numFmtId="0" fontId="39" fillId="0" borderId="33" xfId="0" applyFont="1" applyBorder="1" applyAlignment="1">
      <alignment horizontal="center" vertical="center" wrapText="1"/>
    </xf>
    <xf numFmtId="0" fontId="23" fillId="0" borderId="24" xfId="0" applyNumberFormat="1" applyFont="1" applyFill="1" applyBorder="1" applyAlignment="1">
      <alignment horizontal="center" vertical="center"/>
    </xf>
    <xf numFmtId="2" fontId="23" fillId="0" borderId="24" xfId="0" applyNumberFormat="1" applyFont="1" applyFill="1" applyBorder="1" applyAlignment="1">
      <alignment horizontal="center" vertical="center" wrapText="1"/>
    </xf>
    <xf numFmtId="2" fontId="23" fillId="0" borderId="27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2" fontId="23" fillId="0" borderId="24" xfId="0" applyNumberFormat="1" applyFont="1" applyFill="1" applyBorder="1" applyAlignment="1">
      <alignment horizontal="center" vertical="center"/>
    </xf>
    <xf numFmtId="167" fontId="0" fillId="34" borderId="34" xfId="0" applyNumberFormat="1" applyFont="1" applyFill="1" applyBorder="1" applyAlignment="1">
      <alignment horizontal="center"/>
    </xf>
    <xf numFmtId="0" fontId="23" fillId="0" borderId="57" xfId="0" applyNumberFormat="1" applyFont="1" applyFill="1" applyBorder="1" applyAlignment="1">
      <alignment horizontal="left" vertical="center" wrapText="1"/>
    </xf>
    <xf numFmtId="0" fontId="0" fillId="0" borderId="25" xfId="0" applyNumberFormat="1" applyFont="1" applyFill="1" applyBorder="1" applyAlignment="1">
      <alignment horizontal="center" vertical="center"/>
    </xf>
    <xf numFmtId="2" fontId="23" fillId="0" borderId="25" xfId="0" applyNumberFormat="1" applyFont="1" applyFill="1" applyBorder="1" applyAlignment="1">
      <alignment horizontal="center" vertical="center"/>
    </xf>
    <xf numFmtId="2" fontId="23" fillId="0" borderId="26" xfId="0" applyNumberFormat="1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40" fillId="0" borderId="58" xfId="0" applyFont="1" applyBorder="1" applyAlignment="1">
      <alignment horizontal="center" wrapText="1"/>
    </xf>
    <xf numFmtId="0" fontId="40" fillId="0" borderId="59" xfId="0" applyFont="1" applyBorder="1" applyAlignment="1">
      <alignment horizontal="center" wrapText="1"/>
    </xf>
    <xf numFmtId="0" fontId="43" fillId="0" borderId="58" xfId="0" applyFont="1" applyBorder="1" applyAlignment="1">
      <alignment horizontal="center" wrapText="1"/>
    </xf>
    <xf numFmtId="0" fontId="44" fillId="0" borderId="58" xfId="0" applyFont="1" applyBorder="1" applyAlignment="1">
      <alignment horizontal="center" wrapText="1"/>
    </xf>
    <xf numFmtId="0" fontId="44" fillId="0" borderId="59" xfId="0" applyFont="1" applyBorder="1" applyAlignment="1">
      <alignment horizontal="center" wrapText="1"/>
    </xf>
    <xf numFmtId="0" fontId="21" fillId="0" borderId="34" xfId="0" applyFont="1" applyBorder="1" applyAlignment="1">
      <alignment horizontal="center" wrapText="1"/>
    </xf>
    <xf numFmtId="0" fontId="21" fillId="0" borderId="32" xfId="0" applyFont="1" applyBorder="1" applyAlignment="1">
      <alignment horizontal="center" wrapText="1"/>
    </xf>
    <xf numFmtId="0" fontId="23" fillId="0" borderId="40" xfId="0" applyFont="1" applyBorder="1" applyAlignment="1">
      <alignment horizontal="center" wrapText="1"/>
    </xf>
    <xf numFmtId="0" fontId="47" fillId="0" borderId="40" xfId="0" applyFont="1" applyBorder="1" applyAlignment="1">
      <alignment horizontal="center" wrapText="1"/>
    </xf>
    <xf numFmtId="0" fontId="21" fillId="0" borderId="40" xfId="0" applyFont="1" applyBorder="1" applyAlignment="1">
      <alignment horizontal="center" wrapText="1"/>
    </xf>
    <xf numFmtId="0" fontId="47" fillId="0" borderId="22" xfId="0" applyFont="1" applyBorder="1" applyAlignment="1">
      <alignment horizontal="center" wrapText="1"/>
    </xf>
    <xf numFmtId="0" fontId="21" fillId="0" borderId="22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49" fillId="0" borderId="0" xfId="0" applyFont="1" applyAlignment="1">
      <alignment horizontal="justify"/>
    </xf>
    <xf numFmtId="164" fontId="0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/>
    </xf>
    <xf numFmtId="0" fontId="3" fillId="34" borderId="31" xfId="0" applyFont="1" applyFill="1" applyBorder="1" applyAlignment="1">
      <alignment horizontal="center"/>
    </xf>
    <xf numFmtId="0" fontId="3" fillId="34" borderId="32" xfId="0" applyFont="1" applyFill="1" applyBorder="1" applyAlignment="1">
      <alignment horizontal="center"/>
    </xf>
    <xf numFmtId="0" fontId="4" fillId="0" borderId="42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5" fillId="34" borderId="35" xfId="0" applyFont="1" applyFill="1" applyBorder="1" applyAlignment="1">
      <alignment horizontal="center" vertical="center" wrapText="1"/>
    </xf>
    <xf numFmtId="0" fontId="5" fillId="34" borderId="41" xfId="0" applyFont="1" applyFill="1" applyBorder="1" applyAlignment="1">
      <alignment horizontal="center" vertical="center" wrapText="1"/>
    </xf>
    <xf numFmtId="0" fontId="5" fillId="34" borderId="39" xfId="0" applyFont="1" applyFill="1" applyBorder="1" applyAlignment="1">
      <alignment horizontal="center" vertical="center" wrapText="1"/>
    </xf>
    <xf numFmtId="0" fontId="5" fillId="34" borderId="42" xfId="0" applyFont="1" applyFill="1" applyBorder="1" applyAlignment="1">
      <alignment horizontal="center" vertical="center" wrapText="1"/>
    </xf>
    <xf numFmtId="0" fontId="5" fillId="34" borderId="50" xfId="0" applyFont="1" applyFill="1" applyBorder="1" applyAlignment="1">
      <alignment horizontal="center" vertical="center" wrapText="1"/>
    </xf>
    <xf numFmtId="0" fontId="5" fillId="34" borderId="40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7" fillId="0" borderId="60" xfId="0" applyFont="1" applyBorder="1" applyAlignment="1">
      <alignment horizontal="left" vertical="center" wrapText="1"/>
    </xf>
    <xf numFmtId="0" fontId="7" fillId="0" borderId="61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62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5" fillId="34" borderId="35" xfId="0" applyFont="1" applyFill="1" applyBorder="1" applyAlignment="1">
      <alignment horizontal="center" vertical="center"/>
    </xf>
    <xf numFmtId="0" fontId="5" fillId="34" borderId="41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0" fontId="5" fillId="34" borderId="42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center" vertical="center"/>
    </xf>
    <xf numFmtId="0" fontId="1" fillId="0" borderId="50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7" fillId="0" borderId="63" xfId="0" applyFont="1" applyBorder="1" applyAlignment="1">
      <alignment horizontal="left" vertical="center" wrapText="1"/>
    </xf>
    <xf numFmtId="0" fontId="7" fillId="0" borderId="64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3" fillId="34" borderId="30" xfId="0" applyFont="1" applyFill="1" applyBorder="1" applyAlignment="1">
      <alignment horizontal="left" vertical="center" wrapText="1"/>
    </xf>
    <xf numFmtId="0" fontId="3" fillId="34" borderId="31" xfId="0" applyFont="1" applyFill="1" applyBorder="1" applyAlignment="1">
      <alignment horizontal="left" vertical="center" wrapText="1"/>
    </xf>
    <xf numFmtId="0" fontId="3" fillId="34" borderId="32" xfId="0" applyFont="1" applyFill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65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9" fillId="0" borderId="0" xfId="42" applyAlignment="1" applyProtection="1">
      <alignment horizontal="left"/>
      <protection/>
    </xf>
    <xf numFmtId="0" fontId="7" fillId="0" borderId="57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55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56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5" fillId="34" borderId="45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4" fillId="0" borderId="33" xfId="0" applyNumberFormat="1" applyFont="1" applyFill="1" applyBorder="1" applyAlignment="1" applyProtection="1">
      <alignment horizontal="center" vertical="center" wrapText="1"/>
      <protection/>
    </xf>
    <xf numFmtId="0" fontId="4" fillId="0" borderId="36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4" fontId="4" fillId="0" borderId="33" xfId="0" applyNumberFormat="1" applyFont="1" applyBorder="1" applyAlignment="1">
      <alignment horizontal="center" vertical="center" wrapText="1"/>
    </xf>
    <xf numFmtId="4" fontId="4" fillId="0" borderId="36" xfId="0" applyNumberFormat="1" applyFont="1" applyBorder="1" applyAlignment="1">
      <alignment horizontal="center" vertical="center" wrapText="1"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4" fillId="0" borderId="42" xfId="0" applyNumberFormat="1" applyFont="1" applyFill="1" applyBorder="1" applyAlignment="1" applyProtection="1">
      <alignment horizontal="center" vertical="center" wrapText="1"/>
      <protection/>
    </xf>
    <xf numFmtId="0" fontId="4" fillId="0" borderId="50" xfId="0" applyNumberFormat="1" applyFont="1" applyFill="1" applyBorder="1" applyAlignment="1" applyProtection="1">
      <alignment horizontal="center" vertical="center" wrapText="1"/>
      <protection/>
    </xf>
    <xf numFmtId="0" fontId="4" fillId="0" borderId="40" xfId="0" applyNumberFormat="1" applyFont="1" applyFill="1" applyBorder="1" applyAlignment="1" applyProtection="1">
      <alignment horizontal="center" vertical="center" wrapText="1"/>
      <protection/>
    </xf>
    <xf numFmtId="164" fontId="4" fillId="0" borderId="33" xfId="0" applyNumberFormat="1" applyFont="1" applyFill="1" applyBorder="1" applyAlignment="1" applyProtection="1">
      <alignment horizontal="center" vertical="center" wrapText="1"/>
      <protection/>
    </xf>
    <xf numFmtId="164" fontId="4" fillId="0" borderId="36" xfId="0" applyNumberFormat="1" applyFont="1" applyFill="1" applyBorder="1" applyAlignment="1" applyProtection="1">
      <alignment horizontal="center" vertical="center" wrapText="1"/>
      <protection/>
    </xf>
    <xf numFmtId="0" fontId="16" fillId="0" borderId="35" xfId="0" applyNumberFormat="1" applyFont="1" applyFill="1" applyBorder="1" applyAlignment="1" applyProtection="1">
      <alignment horizontal="center" vertical="center" wrapText="1"/>
      <protection/>
    </xf>
    <xf numFmtId="0" fontId="16" fillId="0" borderId="41" xfId="0" applyNumberFormat="1" applyFont="1" applyFill="1" applyBorder="1" applyAlignment="1" applyProtection="1">
      <alignment horizontal="center" vertical="center" wrapText="1"/>
      <protection/>
    </xf>
    <xf numFmtId="0" fontId="16" fillId="0" borderId="39" xfId="0" applyNumberFormat="1" applyFont="1" applyFill="1" applyBorder="1" applyAlignment="1" applyProtection="1">
      <alignment horizontal="center" vertical="center" wrapText="1"/>
      <protection/>
    </xf>
    <xf numFmtId="0" fontId="16" fillId="0" borderId="42" xfId="0" applyNumberFormat="1" applyFont="1" applyFill="1" applyBorder="1" applyAlignment="1" applyProtection="1">
      <alignment horizontal="center" vertical="center" wrapText="1"/>
      <protection/>
    </xf>
    <xf numFmtId="0" fontId="16" fillId="0" borderId="50" xfId="0" applyNumberFormat="1" applyFont="1" applyFill="1" applyBorder="1" applyAlignment="1" applyProtection="1">
      <alignment horizontal="center" vertical="center" wrapText="1"/>
      <protection/>
    </xf>
    <xf numFmtId="0" fontId="16" fillId="0" borderId="40" xfId="0" applyNumberFormat="1" applyFont="1" applyFill="1" applyBorder="1" applyAlignment="1" applyProtection="1">
      <alignment horizontal="center" vertical="center" wrapText="1"/>
      <protection/>
    </xf>
    <xf numFmtId="0" fontId="17" fillId="0" borderId="33" xfId="0" applyNumberFormat="1" applyFont="1" applyFill="1" applyBorder="1" applyAlignment="1" applyProtection="1">
      <alignment horizontal="center" vertical="center" wrapText="1"/>
      <protection/>
    </xf>
    <xf numFmtId="0" fontId="17" fillId="0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36" xfId="0" applyNumberFormat="1" applyFont="1" applyFill="1" applyBorder="1" applyAlignment="1" applyProtection="1">
      <alignment horizontal="center" vertical="center" wrapText="1"/>
      <protection/>
    </xf>
    <xf numFmtId="0" fontId="7" fillId="0" borderId="35" xfId="0" applyNumberFormat="1" applyFont="1" applyFill="1" applyBorder="1" applyAlignment="1" applyProtection="1">
      <alignment horizontal="center" vertical="center" wrapText="1"/>
      <protection/>
    </xf>
    <xf numFmtId="0" fontId="7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34" borderId="30" xfId="0" applyNumberFormat="1" applyFont="1" applyFill="1" applyBorder="1" applyAlignment="1" applyProtection="1">
      <alignment vertical="center"/>
      <protection/>
    </xf>
    <xf numFmtId="0" fontId="3" fillId="34" borderId="31" xfId="0" applyNumberFormat="1" applyFont="1" applyFill="1" applyBorder="1" applyAlignment="1" applyProtection="1">
      <alignment vertical="center"/>
      <protection/>
    </xf>
    <xf numFmtId="0" fontId="3" fillId="34" borderId="32" xfId="0" applyNumberFormat="1" applyFont="1" applyFill="1" applyBorder="1" applyAlignment="1" applyProtection="1">
      <alignment vertical="center"/>
      <protection/>
    </xf>
    <xf numFmtId="0" fontId="16" fillId="0" borderId="45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13" fillId="0" borderId="41" xfId="55" applyFont="1" applyBorder="1" applyAlignment="1">
      <alignment horizontal="center"/>
      <protection/>
    </xf>
    <xf numFmtId="0" fontId="3" fillId="34" borderId="30" xfId="0" applyFont="1" applyFill="1" applyBorder="1" applyAlignment="1">
      <alignment horizontal="center" vertical="center"/>
    </xf>
    <xf numFmtId="0" fontId="3" fillId="34" borderId="31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  <xf numFmtId="0" fontId="24" fillId="0" borderId="50" xfId="0" applyFont="1" applyFill="1" applyBorder="1" applyAlignment="1">
      <alignment horizontal="center" vertical="center" wrapText="1"/>
    </xf>
    <xf numFmtId="0" fontId="35" fillId="0" borderId="45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35" fillId="0" borderId="42" xfId="0" applyFont="1" applyBorder="1" applyAlignment="1">
      <alignment horizontal="center"/>
    </xf>
    <xf numFmtId="0" fontId="35" fillId="0" borderId="50" xfId="0" applyFont="1" applyBorder="1" applyAlignment="1">
      <alignment horizontal="center"/>
    </xf>
    <xf numFmtId="0" fontId="35" fillId="0" borderId="40" xfId="0" applyFont="1" applyBorder="1" applyAlignment="1">
      <alignment horizontal="center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left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2" fontId="3" fillId="33" borderId="33" xfId="0" applyNumberFormat="1" applyFont="1" applyFill="1" applyBorder="1" applyAlignment="1">
      <alignment horizontal="center" vertical="center" wrapText="1"/>
    </xf>
    <xf numFmtId="2" fontId="3" fillId="33" borderId="36" xfId="0" applyNumberFormat="1" applyFont="1" applyFill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16" fillId="34" borderId="30" xfId="0" applyFont="1" applyFill="1" applyBorder="1" applyAlignment="1">
      <alignment horizontal="center" vertical="center" wrapText="1"/>
    </xf>
    <xf numFmtId="0" fontId="16" fillId="34" borderId="31" xfId="0" applyFont="1" applyFill="1" applyBorder="1" applyAlignment="1">
      <alignment horizontal="center" vertical="center" wrapText="1"/>
    </xf>
    <xf numFmtId="0" fontId="16" fillId="34" borderId="32" xfId="0" applyFont="1" applyFill="1" applyBorder="1" applyAlignment="1">
      <alignment horizontal="center" vertical="center" wrapText="1"/>
    </xf>
    <xf numFmtId="0" fontId="22" fillId="35" borderId="35" xfId="0" applyFont="1" applyFill="1" applyBorder="1" applyAlignment="1">
      <alignment horizontal="center" vertical="center" wrapText="1"/>
    </xf>
    <xf numFmtId="0" fontId="22" fillId="35" borderId="41" xfId="0" applyFont="1" applyFill="1" applyBorder="1" applyAlignment="1">
      <alignment horizontal="center" vertical="center" wrapText="1"/>
    </xf>
    <xf numFmtId="0" fontId="22" fillId="35" borderId="39" xfId="0" applyFont="1" applyFill="1" applyBorder="1" applyAlignment="1">
      <alignment horizontal="center" vertical="center" wrapText="1"/>
    </xf>
    <xf numFmtId="2" fontId="3" fillId="33" borderId="21" xfId="0" applyNumberFormat="1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6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left" vertical="center" wrapText="1"/>
    </xf>
    <xf numFmtId="0" fontId="3" fillId="0" borderId="6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16" fillId="34" borderId="30" xfId="0" applyFont="1" applyFill="1" applyBorder="1" applyAlignment="1">
      <alignment horizontal="center" vertical="center"/>
    </xf>
    <xf numFmtId="0" fontId="16" fillId="34" borderId="31" xfId="0" applyFont="1" applyFill="1" applyBorder="1" applyAlignment="1">
      <alignment horizontal="center" vertical="center"/>
    </xf>
    <xf numFmtId="0" fontId="16" fillId="34" borderId="32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6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29" xfId="0" applyBorder="1" applyAlignment="1">
      <alignment horizontal="center"/>
    </xf>
    <xf numFmtId="0" fontId="3" fillId="0" borderId="57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6" fillId="34" borderId="30" xfId="0" applyFont="1" applyFill="1" applyBorder="1" applyAlignment="1">
      <alignment horizontal="center" wrapText="1"/>
    </xf>
    <xf numFmtId="0" fontId="26" fillId="34" borderId="31" xfId="0" applyFont="1" applyFill="1" applyBorder="1" applyAlignment="1">
      <alignment horizontal="center" wrapText="1"/>
    </xf>
    <xf numFmtId="0" fontId="26" fillId="34" borderId="32" xfId="0" applyFont="1" applyFill="1" applyBorder="1" applyAlignment="1">
      <alignment horizont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2" fontId="0" fillId="0" borderId="69" xfId="0" applyNumberFormat="1" applyBorder="1" applyAlignment="1">
      <alignment horizontal="center"/>
    </xf>
    <xf numFmtId="2" fontId="0" fillId="0" borderId="70" xfId="0" applyNumberFormat="1" applyBorder="1" applyAlignment="1">
      <alignment horizontal="center"/>
    </xf>
    <xf numFmtId="0" fontId="0" fillId="0" borderId="67" xfId="0" applyBorder="1" applyAlignment="1">
      <alignment horizontal="left"/>
    </xf>
    <xf numFmtId="0" fontId="0" fillId="0" borderId="54" xfId="0" applyBorder="1" applyAlignment="1">
      <alignment horizontal="left"/>
    </xf>
    <xf numFmtId="0" fontId="31" fillId="34" borderId="45" xfId="0" applyFont="1" applyFill="1" applyBorder="1" applyAlignment="1">
      <alignment horizontal="center"/>
    </xf>
    <xf numFmtId="0" fontId="31" fillId="34" borderId="0" xfId="0" applyFont="1" applyFill="1" applyBorder="1" applyAlignment="1">
      <alignment horizontal="center"/>
    </xf>
    <xf numFmtId="0" fontId="31" fillId="34" borderId="22" xfId="0" applyFont="1" applyFill="1" applyBorder="1" applyAlignment="1">
      <alignment horizontal="center"/>
    </xf>
    <xf numFmtId="0" fontId="22" fillId="0" borderId="52" xfId="0" applyFont="1" applyBorder="1" applyAlignment="1">
      <alignment horizontal="center"/>
    </xf>
    <xf numFmtId="0" fontId="4" fillId="0" borderId="66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0" fillId="0" borderId="55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71" xfId="0" applyBorder="1" applyAlignment="1">
      <alignment horizontal="left"/>
    </xf>
    <xf numFmtId="0" fontId="0" fillId="0" borderId="72" xfId="0" applyBorder="1" applyAlignment="1">
      <alignment horizontal="left"/>
    </xf>
    <xf numFmtId="0" fontId="0" fillId="0" borderId="24" xfId="0" applyBorder="1" applyAlignment="1">
      <alignment horizontal="center"/>
    </xf>
    <xf numFmtId="0" fontId="26" fillId="34" borderId="35" xfId="0" applyFont="1" applyFill="1" applyBorder="1" applyAlignment="1">
      <alignment horizontal="center"/>
    </xf>
    <xf numFmtId="0" fontId="26" fillId="34" borderId="41" xfId="0" applyFont="1" applyFill="1" applyBorder="1" applyAlignment="1">
      <alignment horizontal="center"/>
    </xf>
    <xf numFmtId="0" fontId="26" fillId="34" borderId="39" xfId="0" applyFont="1" applyFill="1" applyBorder="1" applyAlignment="1">
      <alignment horizontal="center"/>
    </xf>
    <xf numFmtId="0" fontId="4" fillId="0" borderId="7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0" fillId="0" borderId="25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57" xfId="0" applyBorder="1" applyAlignment="1">
      <alignment horizontal="left"/>
    </xf>
    <xf numFmtId="0" fontId="31" fillId="34" borderId="42" xfId="0" applyFont="1" applyFill="1" applyBorder="1" applyAlignment="1">
      <alignment horizontal="center"/>
    </xf>
    <xf numFmtId="0" fontId="31" fillId="34" borderId="50" xfId="0" applyFont="1" applyFill="1" applyBorder="1" applyAlignment="1">
      <alignment horizontal="center"/>
    </xf>
    <xf numFmtId="0" fontId="31" fillId="34" borderId="40" xfId="0" applyFont="1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6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28" xfId="0" applyBorder="1" applyAlignment="1">
      <alignment horizontal="center"/>
    </xf>
    <xf numFmtId="2" fontId="23" fillId="0" borderId="24" xfId="0" applyNumberFormat="1" applyFont="1" applyBorder="1" applyAlignment="1">
      <alignment horizontal="center" vertical="center"/>
    </xf>
    <xf numFmtId="2" fontId="23" fillId="0" borderId="28" xfId="0" applyNumberFormat="1" applyFont="1" applyBorder="1" applyAlignment="1">
      <alignment horizontal="center" vertical="center"/>
    </xf>
    <xf numFmtId="2" fontId="23" fillId="0" borderId="29" xfId="0" applyNumberFormat="1" applyFont="1" applyBorder="1" applyAlignment="1">
      <alignment horizontal="center" vertical="center"/>
    </xf>
    <xf numFmtId="0" fontId="31" fillId="34" borderId="30" xfId="0" applyFont="1" applyFill="1" applyBorder="1" applyAlignment="1">
      <alignment horizontal="center"/>
    </xf>
    <xf numFmtId="0" fontId="31" fillId="34" borderId="31" xfId="0" applyFont="1" applyFill="1" applyBorder="1" applyAlignment="1">
      <alignment horizontal="center"/>
    </xf>
    <xf numFmtId="0" fontId="31" fillId="34" borderId="32" xfId="0" applyFont="1" applyFill="1" applyBorder="1" applyAlignment="1">
      <alignment horizontal="center"/>
    </xf>
    <xf numFmtId="2" fontId="23" fillId="0" borderId="27" xfId="0" applyNumberFormat="1" applyFont="1" applyBorder="1" applyAlignment="1">
      <alignment horizontal="center" vertical="center"/>
    </xf>
    <xf numFmtId="2" fontId="23" fillId="0" borderId="24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2" fontId="23" fillId="0" borderId="24" xfId="0" applyNumberFormat="1" applyFont="1" applyBorder="1" applyAlignment="1">
      <alignment horizontal="center" vertical="center" wrapText="1"/>
    </xf>
    <xf numFmtId="0" fontId="38" fillId="0" borderId="10" xfId="0" applyNumberFormat="1" applyFont="1" applyBorder="1" applyAlignment="1">
      <alignment horizontal="center" vertical="center" wrapText="1"/>
    </xf>
    <xf numFmtId="0" fontId="38" fillId="0" borderId="14" xfId="0" applyNumberFormat="1" applyFont="1" applyBorder="1" applyAlignment="1">
      <alignment horizontal="center" vertical="center" wrapText="1"/>
    </xf>
    <xf numFmtId="0" fontId="38" fillId="0" borderId="18" xfId="0" applyNumberFormat="1" applyFont="1" applyBorder="1" applyAlignment="1">
      <alignment horizontal="center" vertical="center" wrapText="1"/>
    </xf>
    <xf numFmtId="0" fontId="21" fillId="0" borderId="76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2" fontId="21" fillId="0" borderId="77" xfId="0" applyNumberFormat="1" applyFont="1" applyBorder="1" applyAlignment="1">
      <alignment horizontal="center" vertical="center"/>
    </xf>
    <xf numFmtId="2" fontId="21" fillId="0" borderId="68" xfId="0" applyNumberFormat="1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77" xfId="0" applyFont="1" applyBorder="1" applyAlignment="1">
      <alignment horizontal="center" vertical="center"/>
    </xf>
    <xf numFmtId="0" fontId="21" fillId="0" borderId="78" xfId="0" applyFont="1" applyBorder="1" applyAlignment="1">
      <alignment horizontal="center" vertical="center"/>
    </xf>
    <xf numFmtId="0" fontId="21" fillId="0" borderId="79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 vertical="center"/>
    </xf>
    <xf numFmtId="2" fontId="21" fillId="0" borderId="37" xfId="0" applyNumberFormat="1" applyFont="1" applyBorder="1" applyAlignment="1">
      <alignment horizontal="center" vertical="center"/>
    </xf>
    <xf numFmtId="0" fontId="21" fillId="0" borderId="80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2" fontId="21" fillId="0" borderId="81" xfId="0" applyNumberFormat="1" applyFont="1" applyBorder="1" applyAlignment="1">
      <alignment horizontal="center" vertical="center"/>
    </xf>
    <xf numFmtId="2" fontId="21" fillId="0" borderId="38" xfId="0" applyNumberFormat="1" applyFont="1" applyBorder="1" applyAlignment="1">
      <alignment horizontal="center" vertical="center"/>
    </xf>
    <xf numFmtId="0" fontId="21" fillId="0" borderId="82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3" fillId="0" borderId="80" xfId="0" applyFont="1" applyBorder="1" applyAlignment="1">
      <alignment horizontal="center" vertical="center" wrapText="1"/>
    </xf>
    <xf numFmtId="0" fontId="23" fillId="0" borderId="83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1" fillId="0" borderId="84" xfId="0" applyFont="1" applyBorder="1" applyAlignment="1">
      <alignment horizontal="center" vertical="center"/>
    </xf>
    <xf numFmtId="0" fontId="21" fillId="0" borderId="81" xfId="0" applyFont="1" applyBorder="1" applyAlignment="1">
      <alignment horizontal="center" vertical="center"/>
    </xf>
    <xf numFmtId="0" fontId="23" fillId="0" borderId="80" xfId="0" applyFont="1" applyBorder="1" applyAlignment="1">
      <alignment horizontal="center" vertical="center"/>
    </xf>
    <xf numFmtId="0" fontId="23" fillId="0" borderId="83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2" fontId="21" fillId="0" borderId="85" xfId="0" applyNumberFormat="1" applyFont="1" applyBorder="1" applyAlignment="1">
      <alignment horizontal="center" vertical="center"/>
    </xf>
    <xf numFmtId="0" fontId="21" fillId="0" borderId="86" xfId="0" applyFont="1" applyBorder="1" applyAlignment="1">
      <alignment horizontal="center" vertical="center"/>
    </xf>
    <xf numFmtId="0" fontId="21" fillId="0" borderId="71" xfId="0" applyFont="1" applyBorder="1" applyAlignment="1">
      <alignment horizontal="center" vertical="center"/>
    </xf>
    <xf numFmtId="0" fontId="21" fillId="0" borderId="87" xfId="0" applyFont="1" applyBorder="1" applyAlignment="1">
      <alignment horizontal="center" vertical="center"/>
    </xf>
    <xf numFmtId="0" fontId="21" fillId="0" borderId="88" xfId="0" applyFont="1" applyBorder="1" applyAlignment="1">
      <alignment horizontal="center" vertical="center"/>
    </xf>
    <xf numFmtId="2" fontId="21" fillId="0" borderId="77" xfId="0" applyNumberFormat="1" applyFont="1" applyBorder="1" applyAlignment="1" quotePrefix="1">
      <alignment horizontal="center" vertical="center"/>
    </xf>
    <xf numFmtId="0" fontId="21" fillId="0" borderId="89" xfId="0" applyFont="1" applyBorder="1" applyAlignment="1">
      <alignment horizontal="center" vertical="center"/>
    </xf>
    <xf numFmtId="2" fontId="21" fillId="0" borderId="81" xfId="0" applyNumberFormat="1" applyFont="1" applyBorder="1" applyAlignment="1" quotePrefix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90" xfId="0" applyFont="1" applyBorder="1" applyAlignment="1">
      <alignment horizontal="center" vertical="center"/>
    </xf>
    <xf numFmtId="0" fontId="21" fillId="0" borderId="91" xfId="0" applyFont="1" applyBorder="1" applyAlignment="1">
      <alignment horizontal="center" vertical="center"/>
    </xf>
    <xf numFmtId="0" fontId="21" fillId="0" borderId="92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 wrapText="1"/>
    </xf>
    <xf numFmtId="0" fontId="21" fillId="0" borderId="93" xfId="0" applyFont="1" applyBorder="1" applyAlignment="1">
      <alignment horizontal="center" vertical="center"/>
    </xf>
    <xf numFmtId="0" fontId="21" fillId="0" borderId="83" xfId="0" applyFont="1" applyBorder="1" applyAlignment="1">
      <alignment horizontal="center" vertical="center"/>
    </xf>
    <xf numFmtId="0" fontId="21" fillId="0" borderId="94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83" xfId="0" applyFont="1" applyBorder="1" applyAlignment="1">
      <alignment horizontal="center" vertical="center" wrapText="1"/>
    </xf>
    <xf numFmtId="0" fontId="21" fillId="0" borderId="95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96" xfId="0" applyFont="1" applyBorder="1" applyAlignment="1">
      <alignment horizontal="center" vertical="center"/>
    </xf>
    <xf numFmtId="0" fontId="21" fillId="0" borderId="97" xfId="0" applyFont="1" applyBorder="1" applyAlignment="1">
      <alignment horizontal="center" vertical="center"/>
    </xf>
    <xf numFmtId="0" fontId="21" fillId="0" borderId="98" xfId="0" applyFont="1" applyBorder="1" applyAlignment="1">
      <alignment horizontal="center" vertical="center"/>
    </xf>
    <xf numFmtId="0" fontId="21" fillId="0" borderId="72" xfId="0" applyFont="1" applyBorder="1" applyAlignment="1">
      <alignment horizontal="center" vertical="center"/>
    </xf>
    <xf numFmtId="0" fontId="21" fillId="0" borderId="99" xfId="0" applyFont="1" applyBorder="1" applyAlignment="1">
      <alignment horizontal="center" vertical="center"/>
    </xf>
    <xf numFmtId="0" fontId="21" fillId="0" borderId="100" xfId="0" applyFont="1" applyBorder="1" applyAlignment="1">
      <alignment horizontal="center" vertical="center"/>
    </xf>
    <xf numFmtId="2" fontId="21" fillId="0" borderId="44" xfId="0" applyNumberFormat="1" applyFont="1" applyBorder="1" applyAlignment="1">
      <alignment horizontal="center" vertical="center"/>
    </xf>
    <xf numFmtId="0" fontId="21" fillId="0" borderId="73" xfId="0" applyFont="1" applyBorder="1" applyAlignment="1">
      <alignment horizontal="center" vertical="center"/>
    </xf>
    <xf numFmtId="0" fontId="21" fillId="0" borderId="101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1" fillId="0" borderId="102" xfId="0" applyFont="1" applyBorder="1" applyAlignment="1">
      <alignment horizontal="center" vertical="center"/>
    </xf>
    <xf numFmtId="0" fontId="21" fillId="36" borderId="43" xfId="0" applyFont="1" applyFill="1" applyBorder="1" applyAlignment="1">
      <alignment horizontal="center" vertical="center"/>
    </xf>
    <xf numFmtId="0" fontId="21" fillId="36" borderId="82" xfId="0" applyFont="1" applyFill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33" borderId="93" xfId="0" applyFont="1" applyFill="1" applyBorder="1" applyAlignment="1">
      <alignment horizontal="center" vertical="center" wrapText="1"/>
    </xf>
    <xf numFmtId="0" fontId="21" fillId="33" borderId="103" xfId="0" applyFont="1" applyFill="1" applyBorder="1" applyAlignment="1">
      <alignment horizontal="center" vertical="center" wrapText="1"/>
    </xf>
    <xf numFmtId="0" fontId="21" fillId="33" borderId="79" xfId="0" applyFont="1" applyFill="1" applyBorder="1" applyAlignment="1">
      <alignment horizontal="center" vertical="center"/>
    </xf>
    <xf numFmtId="0" fontId="21" fillId="33" borderId="67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0" fontId="21" fillId="33" borderId="40" xfId="0" applyFont="1" applyFill="1" applyBorder="1" applyAlignment="1">
      <alignment horizontal="center" vertical="center"/>
    </xf>
    <xf numFmtId="0" fontId="21" fillId="33" borderId="45" xfId="0" applyFont="1" applyFill="1" applyBorder="1" applyAlignment="1">
      <alignment horizontal="center" vertical="center" wrapText="1"/>
    </xf>
    <xf numFmtId="0" fontId="21" fillId="33" borderId="46" xfId="0" applyFont="1" applyFill="1" applyBorder="1" applyAlignment="1">
      <alignment horizontal="center" vertical="center" wrapText="1"/>
    </xf>
    <xf numFmtId="0" fontId="21" fillId="33" borderId="42" xfId="0" applyFont="1" applyFill="1" applyBorder="1" applyAlignment="1">
      <alignment horizontal="center" vertical="center" wrapText="1"/>
    </xf>
    <xf numFmtId="0" fontId="21" fillId="33" borderId="49" xfId="0" applyFont="1" applyFill="1" applyBorder="1" applyAlignment="1">
      <alignment horizontal="center" vertical="center" wrapText="1"/>
    </xf>
    <xf numFmtId="0" fontId="21" fillId="33" borderId="76" xfId="0" applyFont="1" applyFill="1" applyBorder="1" applyAlignment="1">
      <alignment horizontal="center" vertical="center" wrapText="1"/>
    </xf>
    <xf numFmtId="0" fontId="21" fillId="33" borderId="54" xfId="0" applyFont="1" applyFill="1" applyBorder="1" applyAlignment="1">
      <alignment horizontal="center" vertical="center" wrapText="1"/>
    </xf>
    <xf numFmtId="0" fontId="40" fillId="0" borderId="104" xfId="0" applyFont="1" applyBorder="1" applyAlignment="1">
      <alignment horizontal="center" vertical="top" wrapText="1"/>
    </xf>
    <xf numFmtId="0" fontId="40" fillId="0" borderId="59" xfId="0" applyFont="1" applyBorder="1" applyAlignment="1">
      <alignment horizontal="center" vertical="top" wrapText="1"/>
    </xf>
    <xf numFmtId="0" fontId="40" fillId="0" borderId="104" xfId="0" applyFont="1" applyBorder="1" applyAlignment="1">
      <alignment horizontal="center" wrapText="1"/>
    </xf>
    <xf numFmtId="0" fontId="40" fillId="0" borderId="59" xfId="0" applyFont="1" applyBorder="1" applyAlignment="1">
      <alignment horizontal="center" wrapText="1"/>
    </xf>
    <xf numFmtId="0" fontId="40" fillId="0" borderId="105" xfId="0" applyFont="1" applyBorder="1" applyAlignment="1">
      <alignment horizontal="center" wrapText="1"/>
    </xf>
    <xf numFmtId="0" fontId="40" fillId="0" borderId="106" xfId="0" applyFont="1" applyBorder="1" applyAlignment="1">
      <alignment horizontal="center" wrapText="1"/>
    </xf>
    <xf numFmtId="0" fontId="51" fillId="0" borderId="105" xfId="0" applyFont="1" applyBorder="1" applyAlignment="1">
      <alignment horizontal="center" wrapText="1"/>
    </xf>
    <xf numFmtId="0" fontId="0" fillId="0" borderId="107" xfId="0" applyBorder="1" applyAlignment="1">
      <alignment horizontal="center" wrapText="1"/>
    </xf>
    <xf numFmtId="0" fontId="0" fillId="0" borderId="106" xfId="0" applyBorder="1" applyAlignment="1">
      <alignment horizontal="center" wrapText="1"/>
    </xf>
    <xf numFmtId="0" fontId="44" fillId="0" borderId="104" xfId="0" applyFont="1" applyBorder="1" applyAlignment="1">
      <alignment horizontal="center" wrapText="1"/>
    </xf>
    <xf numFmtId="0" fontId="44" fillId="0" borderId="59" xfId="0" applyFont="1" applyBorder="1" applyAlignment="1">
      <alignment horizontal="center" wrapText="1"/>
    </xf>
    <xf numFmtId="0" fontId="45" fillId="0" borderId="104" xfId="0" applyFont="1" applyBorder="1" applyAlignment="1">
      <alignment horizontal="center" wrapText="1"/>
    </xf>
    <xf numFmtId="0" fontId="45" fillId="0" borderId="59" xfId="0" applyFont="1" applyBorder="1" applyAlignment="1">
      <alignment horizontal="center" wrapText="1"/>
    </xf>
    <xf numFmtId="0" fontId="51" fillId="0" borderId="105" xfId="0" applyFont="1" applyBorder="1" applyAlignment="1">
      <alignment vertical="top" wrapText="1"/>
    </xf>
    <xf numFmtId="0" fontId="0" fillId="0" borderId="107" xfId="0" applyBorder="1" applyAlignment="1">
      <alignment wrapText="1"/>
    </xf>
    <xf numFmtId="0" fontId="0" fillId="0" borderId="106" xfId="0" applyBorder="1" applyAlignment="1">
      <alignment wrapText="1"/>
    </xf>
    <xf numFmtId="0" fontId="42" fillId="0" borderId="104" xfId="0" applyFont="1" applyBorder="1" applyAlignment="1">
      <alignment vertical="top" wrapText="1"/>
    </xf>
    <xf numFmtId="0" fontId="42" fillId="0" borderId="59" xfId="0" applyFont="1" applyBorder="1" applyAlignment="1">
      <alignment vertical="top" wrapText="1"/>
    </xf>
    <xf numFmtId="0" fontId="43" fillId="0" borderId="108" xfId="0" applyFont="1" applyBorder="1" applyAlignment="1">
      <alignment horizontal="center" wrapText="1"/>
    </xf>
    <xf numFmtId="0" fontId="43" fillId="0" borderId="109" xfId="0" applyFont="1" applyBorder="1" applyAlignment="1">
      <alignment horizontal="center" wrapText="1"/>
    </xf>
    <xf numFmtId="0" fontId="43" fillId="0" borderId="58" xfId="0" applyFont="1" applyBorder="1" applyAlignment="1">
      <alignment horizontal="center" wrapText="1"/>
    </xf>
    <xf numFmtId="0" fontId="43" fillId="0" borderId="110" xfId="0" applyFont="1" applyBorder="1" applyAlignment="1">
      <alignment horizontal="center" wrapText="1"/>
    </xf>
    <xf numFmtId="0" fontId="42" fillId="0" borderId="104" xfId="0" applyFont="1" applyBorder="1" applyAlignment="1">
      <alignment horizontal="center" vertical="top" wrapText="1"/>
    </xf>
    <xf numFmtId="0" fontId="42" fillId="0" borderId="59" xfId="0" applyFont="1" applyBorder="1" applyAlignment="1">
      <alignment horizontal="center" vertical="top" wrapText="1"/>
    </xf>
    <xf numFmtId="0" fontId="43" fillId="0" borderId="104" xfId="0" applyFont="1" applyBorder="1" applyAlignment="1">
      <alignment vertical="top" wrapText="1"/>
    </xf>
    <xf numFmtId="0" fontId="43" fillId="0" borderId="59" xfId="0" applyFont="1" applyBorder="1" applyAlignment="1">
      <alignment vertical="top" wrapText="1"/>
    </xf>
    <xf numFmtId="0" fontId="43" fillId="0" borderId="104" xfId="0" applyFont="1" applyBorder="1" applyAlignment="1">
      <alignment horizontal="center" wrapText="1"/>
    </xf>
    <xf numFmtId="0" fontId="43" fillId="0" borderId="59" xfId="0" applyFont="1" applyBorder="1" applyAlignment="1">
      <alignment horizontal="center" wrapText="1"/>
    </xf>
    <xf numFmtId="0" fontId="45" fillId="0" borderId="105" xfId="0" applyFont="1" applyBorder="1" applyAlignment="1">
      <alignment horizontal="center" wrapText="1"/>
    </xf>
    <xf numFmtId="0" fontId="45" fillId="0" borderId="106" xfId="0" applyFont="1" applyBorder="1" applyAlignment="1">
      <alignment horizontal="center" wrapText="1"/>
    </xf>
    <xf numFmtId="0" fontId="46" fillId="0" borderId="104" xfId="0" applyFont="1" applyBorder="1" applyAlignment="1">
      <alignment horizontal="center" wrapText="1"/>
    </xf>
    <xf numFmtId="0" fontId="46" fillId="0" borderId="59" xfId="0" applyFont="1" applyBorder="1" applyAlignment="1">
      <alignment horizontal="center" wrapText="1"/>
    </xf>
    <xf numFmtId="0" fontId="43" fillId="0" borderId="104" xfId="0" applyFont="1" applyBorder="1" applyAlignment="1">
      <alignment wrapText="1"/>
    </xf>
    <xf numFmtId="0" fontId="43" fillId="0" borderId="59" xfId="0" applyFont="1" applyBorder="1" applyAlignment="1">
      <alignment wrapText="1"/>
    </xf>
    <xf numFmtId="0" fontId="23" fillId="0" borderId="18" xfId="0" applyFont="1" applyBorder="1" applyAlignment="1">
      <alignment wrapText="1"/>
    </xf>
    <xf numFmtId="0" fontId="23" fillId="0" borderId="23" xfId="0" applyFont="1" applyBorder="1" applyAlignment="1">
      <alignment wrapText="1"/>
    </xf>
    <xf numFmtId="0" fontId="23" fillId="0" borderId="36" xfId="0" applyFont="1" applyBorder="1" applyAlignment="1">
      <alignment wrapText="1"/>
    </xf>
    <xf numFmtId="0" fontId="23" fillId="0" borderId="18" xfId="0" applyFont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0" fontId="23" fillId="0" borderId="36" xfId="0" applyFont="1" applyBorder="1" applyAlignment="1">
      <alignment horizontal="center" wrapText="1"/>
    </xf>
    <xf numFmtId="0" fontId="49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47" fillId="0" borderId="18" xfId="0" applyFont="1" applyBorder="1" applyAlignment="1">
      <alignment horizontal="center" wrapText="1"/>
    </xf>
    <xf numFmtId="0" fontId="47" fillId="0" borderId="23" xfId="0" applyFont="1" applyBorder="1" applyAlignment="1">
      <alignment horizontal="center" wrapText="1"/>
    </xf>
    <xf numFmtId="0" fontId="47" fillId="0" borderId="36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3" fillId="0" borderId="111" xfId="0" applyFont="1" applyBorder="1" applyAlignment="1">
      <alignment horizontal="center" wrapText="1"/>
    </xf>
    <xf numFmtId="0" fontId="23" fillId="0" borderId="45" xfId="0" applyFont="1" applyBorder="1" applyAlignment="1">
      <alignment horizontal="center" wrapText="1"/>
    </xf>
    <xf numFmtId="0" fontId="23" fillId="0" borderId="22" xfId="0" applyFont="1" applyBorder="1" applyAlignment="1">
      <alignment horizontal="center" wrapText="1"/>
    </xf>
    <xf numFmtId="0" fontId="23" fillId="0" borderId="42" xfId="0" applyFont="1" applyBorder="1" applyAlignment="1">
      <alignment horizontal="center" wrapText="1"/>
    </xf>
    <xf numFmtId="0" fontId="23" fillId="0" borderId="40" xfId="0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21" fillId="0" borderId="30" xfId="0" applyFont="1" applyBorder="1" applyAlignment="1">
      <alignment horizontal="center" wrapText="1"/>
    </xf>
    <xf numFmtId="0" fontId="21" fillId="0" borderId="32" xfId="0" applyFont="1" applyBorder="1" applyAlignment="1">
      <alignment horizontal="center" wrapText="1"/>
    </xf>
    <xf numFmtId="0" fontId="23" fillId="0" borderId="33" xfId="0" applyFont="1" applyBorder="1" applyAlignment="1">
      <alignment horizontal="center" wrapText="1"/>
    </xf>
    <xf numFmtId="0" fontId="23" fillId="0" borderId="30" xfId="0" applyFont="1" applyBorder="1" applyAlignment="1">
      <alignment horizontal="center" wrapText="1"/>
    </xf>
    <xf numFmtId="0" fontId="23" fillId="0" borderId="32" xfId="0" applyFont="1" applyBorder="1" applyAlignment="1">
      <alignment horizontal="center" wrapText="1"/>
    </xf>
    <xf numFmtId="0" fontId="21" fillId="0" borderId="35" xfId="0" applyFont="1" applyBorder="1" applyAlignment="1">
      <alignment horizontal="center" wrapText="1"/>
    </xf>
    <xf numFmtId="0" fontId="21" fillId="0" borderId="41" xfId="0" applyFont="1" applyBorder="1" applyAlignment="1">
      <alignment horizontal="center" wrapText="1"/>
    </xf>
    <xf numFmtId="0" fontId="21" fillId="0" borderId="39" xfId="0" applyFont="1" applyBorder="1" applyAlignment="1">
      <alignment horizontal="center" wrapText="1"/>
    </xf>
    <xf numFmtId="0" fontId="21" fillId="0" borderId="31" xfId="0" applyFont="1" applyBorder="1" applyAlignment="1">
      <alignment horizontal="center" wrapText="1"/>
    </xf>
    <xf numFmtId="0" fontId="0" fillId="0" borderId="0" xfId="0" applyAlignment="1">
      <alignment vertical="top"/>
    </xf>
    <xf numFmtId="0" fontId="87" fillId="0" borderId="0" xfId="0" applyFont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06-05-01 ПРАЙС-ЛИСТ АКСИ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9.jpeg" /><Relationship Id="rId6" Type="http://schemas.openxmlformats.org/officeDocument/2006/relationships/image" Target="../media/image10.png" /><Relationship Id="rId7" Type="http://schemas.openxmlformats.org/officeDocument/2006/relationships/image" Target="../media/image1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png" /><Relationship Id="rId3" Type="http://schemas.openxmlformats.org/officeDocument/2006/relationships/image" Target="../media/image15.png" /><Relationship Id="rId4" Type="http://schemas.openxmlformats.org/officeDocument/2006/relationships/image" Target="../media/image16.png" /><Relationship Id="rId5" Type="http://schemas.openxmlformats.org/officeDocument/2006/relationships/image" Target="../media/image17.png" /><Relationship Id="rId6" Type="http://schemas.openxmlformats.org/officeDocument/2006/relationships/image" Target="../media/image18.png" /><Relationship Id="rId7" Type="http://schemas.openxmlformats.org/officeDocument/2006/relationships/image" Target="../media/image19.png" /><Relationship Id="rId8" Type="http://schemas.openxmlformats.org/officeDocument/2006/relationships/image" Target="../media/image20.png" /><Relationship Id="rId9" Type="http://schemas.openxmlformats.org/officeDocument/2006/relationships/image" Target="../media/image21.png" /><Relationship Id="rId10" Type="http://schemas.openxmlformats.org/officeDocument/2006/relationships/image" Target="../media/image22.png" /><Relationship Id="rId11" Type="http://schemas.openxmlformats.org/officeDocument/2006/relationships/image" Target="../media/image23.png" /><Relationship Id="rId12" Type="http://schemas.openxmlformats.org/officeDocument/2006/relationships/image" Target="../media/image24.png" /><Relationship Id="rId13" Type="http://schemas.openxmlformats.org/officeDocument/2006/relationships/image" Target="../media/image25.png" /><Relationship Id="rId14" Type="http://schemas.openxmlformats.org/officeDocument/2006/relationships/image" Target="../media/image26.png" /><Relationship Id="rId15" Type="http://schemas.openxmlformats.org/officeDocument/2006/relationships/image" Target="../media/image27.png" /><Relationship Id="rId16" Type="http://schemas.openxmlformats.org/officeDocument/2006/relationships/image" Target="../media/image28.bmp" /><Relationship Id="rId17" Type="http://schemas.openxmlformats.org/officeDocument/2006/relationships/image" Target="../media/image29.png" /><Relationship Id="rId18" Type="http://schemas.openxmlformats.org/officeDocument/2006/relationships/image" Target="../media/image30.png" /><Relationship Id="rId19" Type="http://schemas.openxmlformats.org/officeDocument/2006/relationships/image" Target="../media/image3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2.png" /><Relationship Id="rId2" Type="http://schemas.openxmlformats.org/officeDocument/2006/relationships/image" Target="../media/image33.png" /><Relationship Id="rId3" Type="http://schemas.openxmlformats.org/officeDocument/2006/relationships/image" Target="../media/image34.png" /><Relationship Id="rId4" Type="http://schemas.openxmlformats.org/officeDocument/2006/relationships/image" Target="../media/image35.png" /><Relationship Id="rId5" Type="http://schemas.openxmlformats.org/officeDocument/2006/relationships/image" Target="../media/image36.png" /><Relationship Id="rId6" Type="http://schemas.openxmlformats.org/officeDocument/2006/relationships/image" Target="../media/image37.png" /><Relationship Id="rId7" Type="http://schemas.openxmlformats.org/officeDocument/2006/relationships/image" Target="../media/image38.png" /><Relationship Id="rId8" Type="http://schemas.openxmlformats.org/officeDocument/2006/relationships/image" Target="../media/image39.png" /><Relationship Id="rId9" Type="http://schemas.openxmlformats.org/officeDocument/2006/relationships/image" Target="../media/image40.png" /><Relationship Id="rId10" Type="http://schemas.openxmlformats.org/officeDocument/2006/relationships/image" Target="../media/image41.png" /><Relationship Id="rId11" Type="http://schemas.openxmlformats.org/officeDocument/2006/relationships/image" Target="../media/image42.png" /><Relationship Id="rId12" Type="http://schemas.openxmlformats.org/officeDocument/2006/relationships/image" Target="../media/image43.png" /><Relationship Id="rId13" Type="http://schemas.openxmlformats.org/officeDocument/2006/relationships/image" Target="../media/image44.png" /><Relationship Id="rId14" Type="http://schemas.openxmlformats.org/officeDocument/2006/relationships/image" Target="../media/image45.png" /><Relationship Id="rId15" Type="http://schemas.openxmlformats.org/officeDocument/2006/relationships/image" Target="../media/image46.png" /><Relationship Id="rId16" Type="http://schemas.openxmlformats.org/officeDocument/2006/relationships/image" Target="../media/image47.png" /><Relationship Id="rId17" Type="http://schemas.openxmlformats.org/officeDocument/2006/relationships/image" Target="../media/image48.png" /><Relationship Id="rId18" Type="http://schemas.openxmlformats.org/officeDocument/2006/relationships/image" Target="../media/image49.png" /><Relationship Id="rId19" Type="http://schemas.openxmlformats.org/officeDocument/2006/relationships/image" Target="../media/image50.png" /><Relationship Id="rId20" Type="http://schemas.openxmlformats.org/officeDocument/2006/relationships/image" Target="../media/image51.png" /><Relationship Id="rId21" Type="http://schemas.openxmlformats.org/officeDocument/2006/relationships/image" Target="../media/image52.png" /><Relationship Id="rId22" Type="http://schemas.openxmlformats.org/officeDocument/2006/relationships/image" Target="../media/image53.png" /><Relationship Id="rId23" Type="http://schemas.openxmlformats.org/officeDocument/2006/relationships/image" Target="../media/image54.png" /><Relationship Id="rId24" Type="http://schemas.openxmlformats.org/officeDocument/2006/relationships/image" Target="../media/image55.png" /><Relationship Id="rId25" Type="http://schemas.openxmlformats.org/officeDocument/2006/relationships/image" Target="../media/image5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7.png" /><Relationship Id="rId2" Type="http://schemas.openxmlformats.org/officeDocument/2006/relationships/image" Target="../media/image58.png" /><Relationship Id="rId3" Type="http://schemas.openxmlformats.org/officeDocument/2006/relationships/image" Target="../media/image59.jpeg" /><Relationship Id="rId4" Type="http://schemas.openxmlformats.org/officeDocument/2006/relationships/image" Target="../media/image6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1</xdr:row>
      <xdr:rowOff>38100</xdr:rowOff>
    </xdr:from>
    <xdr:to>
      <xdr:col>8</xdr:col>
      <xdr:colOff>1476375</xdr:colOff>
      <xdr:row>2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57200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13</xdr:row>
      <xdr:rowOff>123825</xdr:rowOff>
    </xdr:from>
    <xdr:to>
      <xdr:col>3</xdr:col>
      <xdr:colOff>1228725</xdr:colOff>
      <xdr:row>18</xdr:row>
      <xdr:rowOff>76200</xdr:rowOff>
    </xdr:to>
    <xdr:pic>
      <xdr:nvPicPr>
        <xdr:cNvPr id="1" name="Picture 3" descr="praim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3228975"/>
          <a:ext cx="6953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552450</xdr:colOff>
      <xdr:row>7</xdr:row>
      <xdr:rowOff>19050</xdr:rowOff>
    </xdr:from>
    <xdr:to>
      <xdr:col>3</xdr:col>
      <xdr:colOff>1333500</xdr:colOff>
      <xdr:row>10</xdr:row>
      <xdr:rowOff>114300</xdr:rowOff>
    </xdr:to>
    <xdr:pic>
      <xdr:nvPicPr>
        <xdr:cNvPr id="2" name="Picture 4" descr="evrik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62950" y="2066925"/>
          <a:ext cx="781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561975</xdr:colOff>
      <xdr:row>23</xdr:row>
      <xdr:rowOff>57150</xdr:rowOff>
    </xdr:from>
    <xdr:to>
      <xdr:col>3</xdr:col>
      <xdr:colOff>1476375</xdr:colOff>
      <xdr:row>28</xdr:row>
      <xdr:rowOff>104775</xdr:rowOff>
    </xdr:to>
    <xdr:pic>
      <xdr:nvPicPr>
        <xdr:cNvPr id="3" name="Picture 5" descr="Мастика Техномаст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72475" y="4905375"/>
          <a:ext cx="914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28</xdr:row>
      <xdr:rowOff>9525</xdr:rowOff>
    </xdr:from>
    <xdr:to>
      <xdr:col>2</xdr:col>
      <xdr:colOff>438150</xdr:colOff>
      <xdr:row>31</xdr:row>
      <xdr:rowOff>57150</xdr:rowOff>
    </xdr:to>
    <xdr:pic>
      <xdr:nvPicPr>
        <xdr:cNvPr id="1" name="Picture 5" descr="sonata_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229350"/>
          <a:ext cx="1743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552450</xdr:colOff>
      <xdr:row>28</xdr:row>
      <xdr:rowOff>38100</xdr:rowOff>
    </xdr:from>
    <xdr:to>
      <xdr:col>3</xdr:col>
      <xdr:colOff>2295525</xdr:colOff>
      <xdr:row>31</xdr:row>
      <xdr:rowOff>104775</xdr:rowOff>
    </xdr:to>
    <xdr:pic>
      <xdr:nvPicPr>
        <xdr:cNvPr id="2" name="Picture 6" descr="trio_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0425" y="6257925"/>
          <a:ext cx="17430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742950</xdr:colOff>
      <xdr:row>28</xdr:row>
      <xdr:rowOff>19050</xdr:rowOff>
    </xdr:from>
    <xdr:to>
      <xdr:col>6</xdr:col>
      <xdr:colOff>552450</xdr:colOff>
      <xdr:row>31</xdr:row>
      <xdr:rowOff>104775</xdr:rowOff>
    </xdr:to>
    <xdr:pic>
      <xdr:nvPicPr>
        <xdr:cNvPr id="3" name="Picture 7" descr="tango_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15075" y="6238875"/>
          <a:ext cx="1905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31</xdr:row>
      <xdr:rowOff>114300</xdr:rowOff>
    </xdr:from>
    <xdr:to>
      <xdr:col>3</xdr:col>
      <xdr:colOff>428625</xdr:colOff>
      <xdr:row>36</xdr:row>
      <xdr:rowOff>133350</xdr:rowOff>
    </xdr:to>
    <xdr:pic>
      <xdr:nvPicPr>
        <xdr:cNvPr id="4" name="Picture 8" descr="accord_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0175" y="6934200"/>
          <a:ext cx="18764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2105025</xdr:colOff>
      <xdr:row>31</xdr:row>
      <xdr:rowOff>123825</xdr:rowOff>
    </xdr:from>
    <xdr:to>
      <xdr:col>5</xdr:col>
      <xdr:colOff>9525</xdr:colOff>
      <xdr:row>36</xdr:row>
      <xdr:rowOff>142875</xdr:rowOff>
    </xdr:to>
    <xdr:pic>
      <xdr:nvPicPr>
        <xdr:cNvPr id="5" name="Picture 9" descr="jazz-forprice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53000" y="6943725"/>
          <a:ext cx="17811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28</xdr:row>
      <xdr:rowOff>9525</xdr:rowOff>
    </xdr:from>
    <xdr:to>
      <xdr:col>2</xdr:col>
      <xdr:colOff>438150</xdr:colOff>
      <xdr:row>31</xdr:row>
      <xdr:rowOff>57150</xdr:rowOff>
    </xdr:to>
    <xdr:pic>
      <xdr:nvPicPr>
        <xdr:cNvPr id="6" name="Picture 5" descr="sonata_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229350"/>
          <a:ext cx="1743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552450</xdr:colOff>
      <xdr:row>28</xdr:row>
      <xdr:rowOff>38100</xdr:rowOff>
    </xdr:from>
    <xdr:to>
      <xdr:col>3</xdr:col>
      <xdr:colOff>2295525</xdr:colOff>
      <xdr:row>31</xdr:row>
      <xdr:rowOff>104775</xdr:rowOff>
    </xdr:to>
    <xdr:pic>
      <xdr:nvPicPr>
        <xdr:cNvPr id="7" name="Picture 6" descr="trio_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0425" y="6257925"/>
          <a:ext cx="17430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742950</xdr:colOff>
      <xdr:row>28</xdr:row>
      <xdr:rowOff>19050</xdr:rowOff>
    </xdr:from>
    <xdr:to>
      <xdr:col>6</xdr:col>
      <xdr:colOff>552450</xdr:colOff>
      <xdr:row>31</xdr:row>
      <xdr:rowOff>104775</xdr:rowOff>
    </xdr:to>
    <xdr:pic>
      <xdr:nvPicPr>
        <xdr:cNvPr id="8" name="Picture 7" descr="tango_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15075" y="6238875"/>
          <a:ext cx="1905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31</xdr:row>
      <xdr:rowOff>114300</xdr:rowOff>
    </xdr:from>
    <xdr:to>
      <xdr:col>3</xdr:col>
      <xdr:colOff>428625</xdr:colOff>
      <xdr:row>36</xdr:row>
      <xdr:rowOff>133350</xdr:rowOff>
    </xdr:to>
    <xdr:pic>
      <xdr:nvPicPr>
        <xdr:cNvPr id="9" name="Picture 8" descr="accord_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0175" y="6934200"/>
          <a:ext cx="18764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2105025</xdr:colOff>
      <xdr:row>31</xdr:row>
      <xdr:rowOff>123825</xdr:rowOff>
    </xdr:from>
    <xdr:to>
      <xdr:col>5</xdr:col>
      <xdr:colOff>9525</xdr:colOff>
      <xdr:row>36</xdr:row>
      <xdr:rowOff>142875</xdr:rowOff>
    </xdr:to>
    <xdr:pic>
      <xdr:nvPicPr>
        <xdr:cNvPr id="10" name="Picture 9" descr="jazz-forprice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53000" y="6943725"/>
          <a:ext cx="17811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1</xdr:row>
      <xdr:rowOff>76200</xdr:rowOff>
    </xdr:from>
    <xdr:to>
      <xdr:col>6</xdr:col>
      <xdr:colOff>266700</xdr:colOff>
      <xdr:row>2</xdr:row>
      <xdr:rowOff>171450</xdr:rowOff>
    </xdr:to>
    <xdr:pic>
      <xdr:nvPicPr>
        <xdr:cNvPr id="11" name="Picture 21" descr="Шинглас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48350" y="49530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60</xdr:row>
      <xdr:rowOff>57150</xdr:rowOff>
    </xdr:from>
    <xdr:to>
      <xdr:col>6</xdr:col>
      <xdr:colOff>1247775</xdr:colOff>
      <xdr:row>66</xdr:row>
      <xdr:rowOff>85725</xdr:rowOff>
    </xdr:to>
    <xdr:pic>
      <xdr:nvPicPr>
        <xdr:cNvPr id="12" name="Picture 15" descr="okna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" y="12630150"/>
          <a:ext cx="8905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504825</xdr:colOff>
      <xdr:row>1</xdr:row>
      <xdr:rowOff>180975</xdr:rowOff>
    </xdr:from>
    <xdr:to>
      <xdr:col>9</xdr:col>
      <xdr:colOff>219075</xdr:colOff>
      <xdr:row>2</xdr:row>
      <xdr:rowOff>266700</xdr:rowOff>
    </xdr:to>
    <xdr:pic>
      <xdr:nvPicPr>
        <xdr:cNvPr id="1" name="Picture 6" descr="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00075"/>
          <a:ext cx="1724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828675</xdr:colOff>
      <xdr:row>0</xdr:row>
      <xdr:rowOff>76200</xdr:rowOff>
    </xdr:from>
    <xdr:to>
      <xdr:col>5</xdr:col>
      <xdr:colOff>723900</xdr:colOff>
      <xdr:row>2</xdr:row>
      <xdr:rowOff>371475</xdr:rowOff>
    </xdr:to>
    <xdr:pic>
      <xdr:nvPicPr>
        <xdr:cNvPr id="1" name="Picture 2" descr="лОГ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76200"/>
          <a:ext cx="29813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2419350</xdr:colOff>
      <xdr:row>13</xdr:row>
      <xdr:rowOff>57150</xdr:rowOff>
    </xdr:from>
    <xdr:to>
      <xdr:col>0</xdr:col>
      <xdr:colOff>4267200</xdr:colOff>
      <xdr:row>13</xdr:row>
      <xdr:rowOff>495300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19350" y="4057650"/>
          <a:ext cx="1847850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3381375</xdr:colOff>
      <xdr:row>14</xdr:row>
      <xdr:rowOff>19050</xdr:rowOff>
    </xdr:from>
    <xdr:to>
      <xdr:col>0</xdr:col>
      <xdr:colOff>4210050</xdr:colOff>
      <xdr:row>14</xdr:row>
      <xdr:rowOff>523875</xdr:rowOff>
    </xdr:to>
    <xdr:pic>
      <xdr:nvPicPr>
        <xdr:cNvPr id="3" name="Picture 4" descr="Муфта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81375" y="4562475"/>
          <a:ext cx="828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3533775</xdr:colOff>
      <xdr:row>15</xdr:row>
      <xdr:rowOff>28575</xdr:rowOff>
    </xdr:from>
    <xdr:to>
      <xdr:col>0</xdr:col>
      <xdr:colOff>4105275</xdr:colOff>
      <xdr:row>15</xdr:row>
      <xdr:rowOff>514350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33775" y="5114925"/>
          <a:ext cx="5715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3381375</xdr:colOff>
      <xdr:row>16</xdr:row>
      <xdr:rowOff>95250</xdr:rowOff>
    </xdr:from>
    <xdr:to>
      <xdr:col>0</xdr:col>
      <xdr:colOff>4124325</xdr:colOff>
      <xdr:row>16</xdr:row>
      <xdr:rowOff>466725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81375" y="5724525"/>
          <a:ext cx="742950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3381375</xdr:colOff>
      <xdr:row>17</xdr:row>
      <xdr:rowOff>95250</xdr:rowOff>
    </xdr:from>
    <xdr:to>
      <xdr:col>0</xdr:col>
      <xdr:colOff>4086225</xdr:colOff>
      <xdr:row>17</xdr:row>
      <xdr:rowOff>419100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81375" y="6267450"/>
          <a:ext cx="70485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3381375</xdr:colOff>
      <xdr:row>18</xdr:row>
      <xdr:rowOff>76200</xdr:rowOff>
    </xdr:from>
    <xdr:to>
      <xdr:col>0</xdr:col>
      <xdr:colOff>4057650</xdr:colOff>
      <xdr:row>18</xdr:row>
      <xdr:rowOff>438150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81375" y="6791325"/>
          <a:ext cx="66675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3457575</xdr:colOff>
      <xdr:row>19</xdr:row>
      <xdr:rowOff>104775</xdr:rowOff>
    </xdr:from>
    <xdr:to>
      <xdr:col>0</xdr:col>
      <xdr:colOff>4105275</xdr:colOff>
      <xdr:row>19</xdr:row>
      <xdr:rowOff>457200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57575" y="7362825"/>
          <a:ext cx="6477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3495675</xdr:colOff>
      <xdr:row>20</xdr:row>
      <xdr:rowOff>104775</xdr:rowOff>
    </xdr:from>
    <xdr:to>
      <xdr:col>0</xdr:col>
      <xdr:colOff>4114800</xdr:colOff>
      <xdr:row>20</xdr:row>
      <xdr:rowOff>466725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95675" y="7905750"/>
          <a:ext cx="619125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3533775</xdr:colOff>
      <xdr:row>21</xdr:row>
      <xdr:rowOff>57150</xdr:rowOff>
    </xdr:from>
    <xdr:to>
      <xdr:col>0</xdr:col>
      <xdr:colOff>4143375</xdr:colOff>
      <xdr:row>21</xdr:row>
      <xdr:rowOff>466725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533775" y="8401050"/>
          <a:ext cx="6096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3609975</xdr:colOff>
      <xdr:row>23</xdr:row>
      <xdr:rowOff>38100</xdr:rowOff>
    </xdr:from>
    <xdr:to>
      <xdr:col>0</xdr:col>
      <xdr:colOff>4105275</xdr:colOff>
      <xdr:row>23</xdr:row>
      <xdr:rowOff>533400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609975" y="9467850"/>
          <a:ext cx="495300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3629025</xdr:colOff>
      <xdr:row>24</xdr:row>
      <xdr:rowOff>57150</xdr:rowOff>
    </xdr:from>
    <xdr:to>
      <xdr:col>0</xdr:col>
      <xdr:colOff>4181475</xdr:colOff>
      <xdr:row>24</xdr:row>
      <xdr:rowOff>504825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629025" y="10029825"/>
          <a:ext cx="552450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3714750</xdr:colOff>
      <xdr:row>26</xdr:row>
      <xdr:rowOff>19050</xdr:rowOff>
    </xdr:from>
    <xdr:to>
      <xdr:col>0</xdr:col>
      <xdr:colOff>4238625</xdr:colOff>
      <xdr:row>26</xdr:row>
      <xdr:rowOff>466725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714750" y="11077575"/>
          <a:ext cx="523875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3705225</xdr:colOff>
      <xdr:row>28</xdr:row>
      <xdr:rowOff>57150</xdr:rowOff>
    </xdr:from>
    <xdr:to>
      <xdr:col>0</xdr:col>
      <xdr:colOff>4171950</xdr:colOff>
      <xdr:row>28</xdr:row>
      <xdr:rowOff>495300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705225" y="12201525"/>
          <a:ext cx="466725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3705225</xdr:colOff>
      <xdr:row>27</xdr:row>
      <xdr:rowOff>57150</xdr:rowOff>
    </xdr:from>
    <xdr:to>
      <xdr:col>0</xdr:col>
      <xdr:colOff>4200525</xdr:colOff>
      <xdr:row>27</xdr:row>
      <xdr:rowOff>504825</xdr:rowOff>
    </xdr:to>
    <xdr:pic>
      <xdr:nvPicPr>
        <xdr:cNvPr id="15" name="Picture 16" descr="пер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705225" y="11658600"/>
          <a:ext cx="495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3638550</xdr:colOff>
      <xdr:row>25</xdr:row>
      <xdr:rowOff>47625</xdr:rowOff>
    </xdr:from>
    <xdr:to>
      <xdr:col>0</xdr:col>
      <xdr:colOff>4248150</xdr:colOff>
      <xdr:row>25</xdr:row>
      <xdr:rowOff>495300</xdr:rowOff>
    </xdr:to>
    <xdr:pic>
      <xdr:nvPicPr>
        <xdr:cNvPr id="16" name="Picture 17" descr="хомут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638550" y="10563225"/>
          <a:ext cx="609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3609975</xdr:colOff>
      <xdr:row>31</xdr:row>
      <xdr:rowOff>114300</xdr:rowOff>
    </xdr:from>
    <xdr:to>
      <xdr:col>0</xdr:col>
      <xdr:colOff>4143375</xdr:colOff>
      <xdr:row>31</xdr:row>
      <xdr:rowOff>447675</xdr:rowOff>
    </xdr:to>
    <xdr:pic>
      <xdr:nvPicPr>
        <xdr:cNvPr id="17" name="Picture 18" descr="1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609975" y="13887450"/>
          <a:ext cx="542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3638550</xdr:colOff>
      <xdr:row>29</xdr:row>
      <xdr:rowOff>95250</xdr:rowOff>
    </xdr:from>
    <xdr:to>
      <xdr:col>0</xdr:col>
      <xdr:colOff>4133850</xdr:colOff>
      <xdr:row>29</xdr:row>
      <xdr:rowOff>457200</xdr:rowOff>
    </xdr:to>
    <xdr:pic>
      <xdr:nvPicPr>
        <xdr:cNvPr id="18" name="Picture 19" descr="18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638550" y="12782550"/>
          <a:ext cx="495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2447925</xdr:colOff>
      <xdr:row>22</xdr:row>
      <xdr:rowOff>28575</xdr:rowOff>
    </xdr:from>
    <xdr:to>
      <xdr:col>0</xdr:col>
      <xdr:colOff>4267200</xdr:colOff>
      <xdr:row>22</xdr:row>
      <xdr:rowOff>504825</xdr:rowOff>
    </xdr:to>
    <xdr:pic>
      <xdr:nvPicPr>
        <xdr:cNvPr id="19" name="Picture 20" descr="труба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447925" y="8915400"/>
          <a:ext cx="1819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3609975</xdr:colOff>
      <xdr:row>30</xdr:row>
      <xdr:rowOff>85725</xdr:rowOff>
    </xdr:from>
    <xdr:to>
      <xdr:col>0</xdr:col>
      <xdr:colOff>4105275</xdr:colOff>
      <xdr:row>30</xdr:row>
      <xdr:rowOff>447675</xdr:rowOff>
    </xdr:to>
    <xdr:pic>
      <xdr:nvPicPr>
        <xdr:cNvPr id="20" name="Picture 21" descr="1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609975" y="13315950"/>
          <a:ext cx="495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733425</xdr:colOff>
      <xdr:row>0</xdr:row>
      <xdr:rowOff>209550</xdr:rowOff>
    </xdr:from>
    <xdr:to>
      <xdr:col>5</xdr:col>
      <xdr:colOff>1085850</xdr:colOff>
      <xdr:row>2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209550"/>
          <a:ext cx="3333750" cy="695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1038225</xdr:colOff>
      <xdr:row>106</xdr:row>
      <xdr:rowOff>38100</xdr:rowOff>
    </xdr:from>
    <xdr:to>
      <xdr:col>1</xdr:col>
      <xdr:colOff>581025</xdr:colOff>
      <xdr:row>109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21374100"/>
          <a:ext cx="1009650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1400175</xdr:colOff>
      <xdr:row>14</xdr:row>
      <xdr:rowOff>19050</xdr:rowOff>
    </xdr:from>
    <xdr:to>
      <xdr:col>1</xdr:col>
      <xdr:colOff>790575</xdr:colOff>
      <xdr:row>16</xdr:row>
      <xdr:rowOff>161925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0175" y="3257550"/>
          <a:ext cx="857250" cy="51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38100</xdr:colOff>
      <xdr:row>18</xdr:row>
      <xdr:rowOff>28575</xdr:rowOff>
    </xdr:from>
    <xdr:to>
      <xdr:col>1</xdr:col>
      <xdr:colOff>581025</xdr:colOff>
      <xdr:row>20</xdr:row>
      <xdr:rowOff>161925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4950" y="4019550"/>
          <a:ext cx="542925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1381125</xdr:colOff>
      <xdr:row>22</xdr:row>
      <xdr:rowOff>0</xdr:rowOff>
    </xdr:from>
    <xdr:to>
      <xdr:col>1</xdr:col>
      <xdr:colOff>704850</xdr:colOff>
      <xdr:row>24</xdr:row>
      <xdr:rowOff>180975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81125" y="4743450"/>
          <a:ext cx="7905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1409700</xdr:colOff>
      <xdr:row>26</xdr:row>
      <xdr:rowOff>9525</xdr:rowOff>
    </xdr:from>
    <xdr:to>
      <xdr:col>1</xdr:col>
      <xdr:colOff>619125</xdr:colOff>
      <xdr:row>28</xdr:row>
      <xdr:rowOff>161925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09700" y="5505450"/>
          <a:ext cx="676275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1390650</xdr:colOff>
      <xdr:row>30</xdr:row>
      <xdr:rowOff>9525</xdr:rowOff>
    </xdr:from>
    <xdr:to>
      <xdr:col>1</xdr:col>
      <xdr:colOff>590550</xdr:colOff>
      <xdr:row>32</xdr:row>
      <xdr:rowOff>171450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90650" y="6257925"/>
          <a:ext cx="666750" cy="533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1400175</xdr:colOff>
      <xdr:row>37</xdr:row>
      <xdr:rowOff>161925</xdr:rowOff>
    </xdr:from>
    <xdr:to>
      <xdr:col>1</xdr:col>
      <xdr:colOff>628650</xdr:colOff>
      <xdr:row>40</xdr:row>
      <xdr:rowOff>180975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00175" y="7743825"/>
          <a:ext cx="695325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1247775</xdr:colOff>
      <xdr:row>93</xdr:row>
      <xdr:rowOff>123825</xdr:rowOff>
    </xdr:from>
    <xdr:to>
      <xdr:col>1</xdr:col>
      <xdr:colOff>638175</xdr:colOff>
      <xdr:row>95</xdr:row>
      <xdr:rowOff>123825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47775" y="18811875"/>
          <a:ext cx="8572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409575</xdr:colOff>
      <xdr:row>63</xdr:row>
      <xdr:rowOff>200025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66850" y="11963400"/>
          <a:ext cx="409575" cy="676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1371600</xdr:colOff>
      <xdr:row>65</xdr:row>
      <xdr:rowOff>38100</xdr:rowOff>
    </xdr:from>
    <xdr:to>
      <xdr:col>1</xdr:col>
      <xdr:colOff>581025</xdr:colOff>
      <xdr:row>67</xdr:row>
      <xdr:rowOff>161925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71600" y="12896850"/>
          <a:ext cx="676275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1409700</xdr:colOff>
      <xdr:row>84</xdr:row>
      <xdr:rowOff>161925</xdr:rowOff>
    </xdr:from>
    <xdr:to>
      <xdr:col>1</xdr:col>
      <xdr:colOff>542925</xdr:colOff>
      <xdr:row>87</xdr:row>
      <xdr:rowOff>209550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09700" y="17021175"/>
          <a:ext cx="600075" cy="628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1390650</xdr:colOff>
      <xdr:row>89</xdr:row>
      <xdr:rowOff>0</xdr:rowOff>
    </xdr:from>
    <xdr:to>
      <xdr:col>1</xdr:col>
      <xdr:colOff>561975</xdr:colOff>
      <xdr:row>91</xdr:row>
      <xdr:rowOff>161925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390650" y="17859375"/>
          <a:ext cx="638175" cy="571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1152525</xdr:colOff>
      <xdr:row>97</xdr:row>
      <xdr:rowOff>57150</xdr:rowOff>
    </xdr:from>
    <xdr:to>
      <xdr:col>1</xdr:col>
      <xdr:colOff>581025</xdr:colOff>
      <xdr:row>99</xdr:row>
      <xdr:rowOff>152400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52525" y="19573875"/>
          <a:ext cx="895350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1162050</xdr:colOff>
      <xdr:row>101</xdr:row>
      <xdr:rowOff>38100</xdr:rowOff>
    </xdr:from>
    <xdr:to>
      <xdr:col>1</xdr:col>
      <xdr:colOff>657225</xdr:colOff>
      <xdr:row>103</xdr:row>
      <xdr:rowOff>200025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62050" y="20383500"/>
          <a:ext cx="962025" cy="571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1409700</xdr:colOff>
      <xdr:row>73</xdr:row>
      <xdr:rowOff>0</xdr:rowOff>
    </xdr:from>
    <xdr:to>
      <xdr:col>1</xdr:col>
      <xdr:colOff>590550</xdr:colOff>
      <xdr:row>75</xdr:row>
      <xdr:rowOff>200025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409700" y="14544675"/>
          <a:ext cx="64770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1438275</xdr:colOff>
      <xdr:row>69</xdr:row>
      <xdr:rowOff>0</xdr:rowOff>
    </xdr:from>
    <xdr:to>
      <xdr:col>1</xdr:col>
      <xdr:colOff>552450</xdr:colOff>
      <xdr:row>71</xdr:row>
      <xdr:rowOff>190500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438275" y="13735050"/>
          <a:ext cx="581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1390650</xdr:colOff>
      <xdr:row>77</xdr:row>
      <xdr:rowOff>0</xdr:rowOff>
    </xdr:from>
    <xdr:to>
      <xdr:col>1</xdr:col>
      <xdr:colOff>561975</xdr:colOff>
      <xdr:row>79</xdr:row>
      <xdr:rowOff>228600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390650" y="15373350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1362075</xdr:colOff>
      <xdr:row>81</xdr:row>
      <xdr:rowOff>9525</xdr:rowOff>
    </xdr:from>
    <xdr:to>
      <xdr:col>1</xdr:col>
      <xdr:colOff>581025</xdr:colOff>
      <xdr:row>83</xdr:row>
      <xdr:rowOff>228600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362075" y="16211550"/>
          <a:ext cx="6858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1390650</xdr:colOff>
      <xdr:row>10</xdr:row>
      <xdr:rowOff>47625</xdr:rowOff>
    </xdr:from>
    <xdr:to>
      <xdr:col>1</xdr:col>
      <xdr:colOff>866775</xdr:colOff>
      <xdr:row>12</xdr:row>
      <xdr:rowOff>171450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390650" y="2533650"/>
          <a:ext cx="942975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1362075</xdr:colOff>
      <xdr:row>34</xdr:row>
      <xdr:rowOff>9525</xdr:rowOff>
    </xdr:from>
    <xdr:to>
      <xdr:col>1</xdr:col>
      <xdr:colOff>609600</xdr:colOff>
      <xdr:row>36</xdr:row>
      <xdr:rowOff>190500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362075" y="7010400"/>
          <a:ext cx="7143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1295400</xdr:colOff>
      <xdr:row>42</xdr:row>
      <xdr:rowOff>19050</xdr:rowOff>
    </xdr:from>
    <xdr:to>
      <xdr:col>1</xdr:col>
      <xdr:colOff>819150</xdr:colOff>
      <xdr:row>44</xdr:row>
      <xdr:rowOff>200025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95400" y="8524875"/>
          <a:ext cx="990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1352550</xdr:colOff>
      <xdr:row>49</xdr:row>
      <xdr:rowOff>161925</xdr:rowOff>
    </xdr:from>
    <xdr:to>
      <xdr:col>1</xdr:col>
      <xdr:colOff>704850</xdr:colOff>
      <xdr:row>52</xdr:row>
      <xdr:rowOff>180975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352550" y="10001250"/>
          <a:ext cx="819150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1238250</xdr:colOff>
      <xdr:row>55</xdr:row>
      <xdr:rowOff>0</xdr:rowOff>
    </xdr:from>
    <xdr:to>
      <xdr:col>1</xdr:col>
      <xdr:colOff>762000</xdr:colOff>
      <xdr:row>58</xdr:row>
      <xdr:rowOff>142875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238250" y="10925175"/>
          <a:ext cx="990600" cy="628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1371600</xdr:colOff>
      <xdr:row>46</xdr:row>
      <xdr:rowOff>9525</xdr:rowOff>
    </xdr:from>
    <xdr:to>
      <xdr:col>1</xdr:col>
      <xdr:colOff>847725</xdr:colOff>
      <xdr:row>48</xdr:row>
      <xdr:rowOff>190500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371600" y="9267825"/>
          <a:ext cx="9429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8</xdr:row>
      <xdr:rowOff>123825</xdr:rowOff>
    </xdr:from>
    <xdr:to>
      <xdr:col>1</xdr:col>
      <xdr:colOff>2933700</xdr:colOff>
      <xdr:row>9</xdr:row>
      <xdr:rowOff>600075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2867025"/>
          <a:ext cx="2867025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10</xdr:row>
      <xdr:rowOff>9525</xdr:rowOff>
    </xdr:from>
    <xdr:to>
      <xdr:col>1</xdr:col>
      <xdr:colOff>2238375</xdr:colOff>
      <xdr:row>12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" y="3686175"/>
          <a:ext cx="1924050" cy="1009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190500</xdr:colOff>
      <xdr:row>15</xdr:row>
      <xdr:rowOff>85725</xdr:rowOff>
    </xdr:from>
    <xdr:to>
      <xdr:col>1</xdr:col>
      <xdr:colOff>2152650</xdr:colOff>
      <xdr:row>16</xdr:row>
      <xdr:rowOff>638175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52525" y="5695950"/>
          <a:ext cx="1962150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85725</xdr:colOff>
      <xdr:row>36</xdr:row>
      <xdr:rowOff>95250</xdr:rowOff>
    </xdr:from>
    <xdr:to>
      <xdr:col>2</xdr:col>
      <xdr:colOff>1485900</xdr:colOff>
      <xdr:row>45</xdr:row>
      <xdr:rowOff>38100</xdr:rowOff>
    </xdr:to>
    <xdr:pic>
      <xdr:nvPicPr>
        <xdr:cNvPr id="4" name="Picture 7" descr="вид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" y="10801350"/>
          <a:ext cx="547687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zoomScale="80" zoomScaleNormal="80" zoomScaleSheetLayoutView="100" zoomScalePageLayoutView="0" workbookViewId="0" topLeftCell="A1">
      <selection activeCell="N11" sqref="N11"/>
    </sheetView>
  </sheetViews>
  <sheetFormatPr defaultColWidth="9.00390625" defaultRowHeight="12.75"/>
  <cols>
    <col min="3" max="3" width="15.875" style="0" customWidth="1"/>
    <col min="4" max="4" width="11.375" style="0" customWidth="1"/>
    <col min="5" max="5" width="8.625" style="0" customWidth="1"/>
    <col min="6" max="6" width="14.375" style="0" customWidth="1"/>
    <col min="7" max="7" width="21.25390625" style="0" customWidth="1"/>
    <col min="8" max="8" width="13.375" style="0" customWidth="1"/>
    <col min="9" max="9" width="17.125" style="0" customWidth="1"/>
  </cols>
  <sheetData>
    <row r="1" spans="1:4" ht="35.25" customHeight="1">
      <c r="A1" s="623" t="s">
        <v>450</v>
      </c>
      <c r="B1" s="622"/>
      <c r="C1" s="622"/>
      <c r="D1" s="622"/>
    </row>
    <row r="2" spans="1:4" ht="33">
      <c r="A2" s="623" t="s">
        <v>451</v>
      </c>
      <c r="B2" s="622"/>
      <c r="C2" s="622"/>
      <c r="D2" s="622"/>
    </row>
    <row r="3" spans="1:4" ht="33">
      <c r="A3" s="623" t="s">
        <v>452</v>
      </c>
      <c r="B3" s="622"/>
      <c r="C3" s="622"/>
      <c r="D3" s="622"/>
    </row>
    <row r="4" spans="1:4" ht="12.75">
      <c r="A4" s="622"/>
      <c r="B4" s="622"/>
      <c r="C4" s="622"/>
      <c r="D4" s="622"/>
    </row>
    <row r="5" spans="1:9" ht="12.75">
      <c r="A5" s="45"/>
      <c r="B5" s="45"/>
      <c r="C5" s="45"/>
      <c r="D5" s="45"/>
      <c r="E5" s="45"/>
      <c r="F5" s="45"/>
      <c r="G5" s="45"/>
      <c r="H5" s="45"/>
      <c r="I5" s="45"/>
    </row>
    <row r="6" spans="1:9" ht="18.75" thickBot="1">
      <c r="A6" s="244" t="s">
        <v>0</v>
      </c>
      <c r="B6" s="244"/>
      <c r="C6" s="244"/>
      <c r="D6" s="244"/>
      <c r="E6" s="244"/>
      <c r="F6" s="244"/>
      <c r="G6" s="244"/>
      <c r="H6" s="244"/>
      <c r="I6" s="244"/>
    </row>
    <row r="7" spans="1:9" ht="15.75" thickBot="1">
      <c r="A7" s="245" t="s">
        <v>1</v>
      </c>
      <c r="B7" s="246"/>
      <c r="C7" s="246"/>
      <c r="D7" s="246"/>
      <c r="E7" s="246"/>
      <c r="F7" s="246"/>
      <c r="G7" s="246"/>
      <c r="H7" s="246"/>
      <c r="I7" s="247"/>
    </row>
    <row r="8" spans="1:9" ht="36.75" thickBot="1">
      <c r="A8" s="248" t="s">
        <v>2</v>
      </c>
      <c r="B8" s="249"/>
      <c r="C8" s="250"/>
      <c r="D8" s="29" t="s">
        <v>3</v>
      </c>
      <c r="E8" s="30" t="s">
        <v>4</v>
      </c>
      <c r="F8" s="31" t="s">
        <v>5</v>
      </c>
      <c r="G8" s="31" t="s">
        <v>6</v>
      </c>
      <c r="H8" s="31" t="s">
        <v>7</v>
      </c>
      <c r="I8" s="32" t="s">
        <v>8</v>
      </c>
    </row>
    <row r="9" spans="1:9" ht="12.75">
      <c r="A9" s="251" t="s">
        <v>9</v>
      </c>
      <c r="B9" s="252"/>
      <c r="C9" s="253"/>
      <c r="D9" s="257" t="s">
        <v>10</v>
      </c>
      <c r="E9" s="258"/>
      <c r="F9" s="258"/>
      <c r="G9" s="258"/>
      <c r="H9" s="258"/>
      <c r="I9" s="259"/>
    </row>
    <row r="10" spans="1:9" ht="13.5" thickBot="1">
      <c r="A10" s="254"/>
      <c r="B10" s="255"/>
      <c r="C10" s="256"/>
      <c r="D10" s="260" t="s">
        <v>11</v>
      </c>
      <c r="E10" s="260"/>
      <c r="F10" s="260"/>
      <c r="G10" s="260"/>
      <c r="H10" s="260"/>
      <c r="I10" s="261"/>
    </row>
    <row r="11" spans="1:9" ht="12.75" customHeight="1">
      <c r="A11" s="262" t="s">
        <v>12</v>
      </c>
      <c r="B11" s="263"/>
      <c r="C11" s="264"/>
      <c r="D11" s="1">
        <v>4.2</v>
      </c>
      <c r="E11" s="1">
        <v>5</v>
      </c>
      <c r="F11" s="2" t="s">
        <v>13</v>
      </c>
      <c r="G11" s="3">
        <v>20</v>
      </c>
      <c r="H11" s="3" t="s">
        <v>14</v>
      </c>
      <c r="I11" s="4">
        <v>48.85</v>
      </c>
    </row>
    <row r="12" spans="1:9" ht="12.75" customHeight="1" thickBot="1">
      <c r="A12" s="265" t="s">
        <v>15</v>
      </c>
      <c r="B12" s="266"/>
      <c r="C12" s="267"/>
      <c r="D12" s="5">
        <v>4</v>
      </c>
      <c r="E12" s="5">
        <v>4.6</v>
      </c>
      <c r="F12" s="6" t="s">
        <v>13</v>
      </c>
      <c r="G12" s="7">
        <v>20</v>
      </c>
      <c r="H12" s="7" t="s">
        <v>14</v>
      </c>
      <c r="I12" s="8">
        <v>45.51</v>
      </c>
    </row>
    <row r="13" spans="1:9" ht="12.75">
      <c r="A13" s="268" t="s">
        <v>16</v>
      </c>
      <c r="B13" s="269"/>
      <c r="C13" s="270"/>
      <c r="D13" s="257" t="s">
        <v>17</v>
      </c>
      <c r="E13" s="258"/>
      <c r="F13" s="258"/>
      <c r="G13" s="258"/>
      <c r="H13" s="258"/>
      <c r="I13" s="259"/>
    </row>
    <row r="14" spans="1:9" ht="13.5" thickBot="1">
      <c r="A14" s="271"/>
      <c r="B14" s="272"/>
      <c r="C14" s="273"/>
      <c r="D14" s="274" t="s">
        <v>18</v>
      </c>
      <c r="E14" s="274"/>
      <c r="F14" s="274"/>
      <c r="G14" s="274"/>
      <c r="H14" s="274"/>
      <c r="I14" s="275"/>
    </row>
    <row r="15" spans="1:9" ht="12.75">
      <c r="A15" s="276" t="s">
        <v>19</v>
      </c>
      <c r="B15" s="277"/>
      <c r="C15" s="278"/>
      <c r="D15" s="9">
        <v>4.2</v>
      </c>
      <c r="E15" s="1">
        <v>5</v>
      </c>
      <c r="F15" s="2" t="s">
        <v>13</v>
      </c>
      <c r="G15" s="3">
        <v>20</v>
      </c>
      <c r="H15" s="3" t="s">
        <v>14</v>
      </c>
      <c r="I15" s="4">
        <v>48.85</v>
      </c>
    </row>
    <row r="16" spans="1:9" ht="13.5" thickBot="1">
      <c r="A16" s="265" t="s">
        <v>21</v>
      </c>
      <c r="B16" s="266"/>
      <c r="C16" s="267"/>
      <c r="D16" s="14">
        <v>4</v>
      </c>
      <c r="E16" s="5">
        <v>4.6</v>
      </c>
      <c r="F16" s="6" t="s">
        <v>13</v>
      </c>
      <c r="G16" s="7">
        <v>20</v>
      </c>
      <c r="H16" s="7" t="s">
        <v>14</v>
      </c>
      <c r="I16" s="8">
        <v>45.51</v>
      </c>
    </row>
    <row r="17" spans="1:9" ht="15.75" thickBot="1">
      <c r="A17" s="279" t="s">
        <v>23</v>
      </c>
      <c r="B17" s="280"/>
      <c r="C17" s="280"/>
      <c r="D17" s="280"/>
      <c r="E17" s="280"/>
      <c r="F17" s="280"/>
      <c r="G17" s="280"/>
      <c r="H17" s="280"/>
      <c r="I17" s="281"/>
    </row>
    <row r="18" spans="1:9" ht="12.75">
      <c r="A18" s="251" t="s">
        <v>24</v>
      </c>
      <c r="B18" s="252"/>
      <c r="C18" s="253"/>
      <c r="D18" s="257" t="s">
        <v>25</v>
      </c>
      <c r="E18" s="258"/>
      <c r="F18" s="258"/>
      <c r="G18" s="258"/>
      <c r="H18" s="258"/>
      <c r="I18" s="259"/>
    </row>
    <row r="19" spans="1:9" ht="13.5" thickBot="1">
      <c r="A19" s="254"/>
      <c r="B19" s="255"/>
      <c r="C19" s="256"/>
      <c r="D19" s="274" t="s">
        <v>26</v>
      </c>
      <c r="E19" s="274"/>
      <c r="F19" s="274"/>
      <c r="G19" s="274"/>
      <c r="H19" s="274"/>
      <c r="I19" s="275"/>
    </row>
    <row r="20" spans="1:9" ht="12.75">
      <c r="A20" s="282" t="s">
        <v>27</v>
      </c>
      <c r="B20" s="283"/>
      <c r="C20" s="284"/>
      <c r="D20" s="10">
        <v>3.8</v>
      </c>
      <c r="E20" s="11">
        <v>4.5</v>
      </c>
      <c r="F20" s="15" t="s">
        <v>20</v>
      </c>
      <c r="G20" s="13">
        <v>23</v>
      </c>
      <c r="H20" s="13" t="s">
        <v>14</v>
      </c>
      <c r="I20" s="4">
        <v>36.87</v>
      </c>
    </row>
    <row r="21" spans="1:9" ht="12.75">
      <c r="A21" s="282" t="s">
        <v>28</v>
      </c>
      <c r="B21" s="283"/>
      <c r="C21" s="284"/>
      <c r="D21" s="10">
        <v>3.8</v>
      </c>
      <c r="E21" s="11">
        <v>4.5</v>
      </c>
      <c r="F21" s="15" t="s">
        <v>13</v>
      </c>
      <c r="G21" s="13">
        <v>23</v>
      </c>
      <c r="H21" s="13" t="s">
        <v>14</v>
      </c>
      <c r="I21" s="16">
        <v>38.02</v>
      </c>
    </row>
    <row r="22" spans="1:9" ht="12.75">
      <c r="A22" s="282" t="s">
        <v>29</v>
      </c>
      <c r="B22" s="283"/>
      <c r="C22" s="284"/>
      <c r="D22" s="10">
        <v>3.8</v>
      </c>
      <c r="E22" s="11">
        <v>4.5</v>
      </c>
      <c r="F22" s="15" t="s">
        <v>22</v>
      </c>
      <c r="G22" s="13">
        <v>23</v>
      </c>
      <c r="H22" s="13" t="s">
        <v>14</v>
      </c>
      <c r="I22" s="16">
        <v>32.17</v>
      </c>
    </row>
    <row r="23" spans="1:9" ht="12.75">
      <c r="A23" s="282" t="s">
        <v>30</v>
      </c>
      <c r="B23" s="283"/>
      <c r="C23" s="284"/>
      <c r="D23" s="10">
        <v>2.8</v>
      </c>
      <c r="E23" s="11">
        <v>3.5</v>
      </c>
      <c r="F23" s="15" t="s">
        <v>13</v>
      </c>
      <c r="G23" s="13">
        <v>28</v>
      </c>
      <c r="H23" s="13" t="s">
        <v>14</v>
      </c>
      <c r="I23" s="16">
        <v>32.74</v>
      </c>
    </row>
    <row r="24" spans="1:9" ht="12.75" hidden="1">
      <c r="A24" s="282" t="s">
        <v>31</v>
      </c>
      <c r="B24" s="283"/>
      <c r="C24" s="284"/>
      <c r="D24" s="10">
        <v>2.8</v>
      </c>
      <c r="E24" s="11">
        <v>3.5</v>
      </c>
      <c r="F24" s="17" t="s">
        <v>20</v>
      </c>
      <c r="G24" s="18">
        <v>25</v>
      </c>
      <c r="H24" s="13" t="s">
        <v>14</v>
      </c>
      <c r="I24" s="19">
        <v>23.537703999999998</v>
      </c>
    </row>
    <row r="25" spans="1:9" ht="13.5" thickBot="1">
      <c r="A25" s="265" t="s">
        <v>32</v>
      </c>
      <c r="B25" s="266"/>
      <c r="C25" s="267"/>
      <c r="D25" s="10">
        <v>2.8</v>
      </c>
      <c r="E25" s="11">
        <v>3.5</v>
      </c>
      <c r="F25" s="20" t="s">
        <v>22</v>
      </c>
      <c r="G25" s="7">
        <v>28</v>
      </c>
      <c r="H25" s="7" t="s">
        <v>14</v>
      </c>
      <c r="I25" s="8">
        <v>26.9</v>
      </c>
    </row>
    <row r="26" spans="1:9" ht="15.75" thickBot="1">
      <c r="A26" s="279" t="s">
        <v>33</v>
      </c>
      <c r="B26" s="280"/>
      <c r="C26" s="280"/>
      <c r="D26" s="280"/>
      <c r="E26" s="280"/>
      <c r="F26" s="280"/>
      <c r="G26" s="280"/>
      <c r="H26" s="280"/>
      <c r="I26" s="281"/>
    </row>
    <row r="27" spans="1:9" ht="12.75">
      <c r="A27" s="251" t="s">
        <v>34</v>
      </c>
      <c r="B27" s="252"/>
      <c r="C27" s="253"/>
      <c r="D27" s="257" t="s">
        <v>35</v>
      </c>
      <c r="E27" s="258"/>
      <c r="F27" s="258"/>
      <c r="G27" s="258"/>
      <c r="H27" s="258"/>
      <c r="I27" s="259"/>
    </row>
    <row r="28" spans="1:9" ht="13.5" thickBot="1">
      <c r="A28" s="254"/>
      <c r="B28" s="255"/>
      <c r="C28" s="256"/>
      <c r="D28" s="274" t="s">
        <v>36</v>
      </c>
      <c r="E28" s="274"/>
      <c r="F28" s="274"/>
      <c r="G28" s="274"/>
      <c r="H28" s="274"/>
      <c r="I28" s="275"/>
    </row>
    <row r="29" spans="1:9" ht="12.75">
      <c r="A29" s="262" t="s">
        <v>37</v>
      </c>
      <c r="B29" s="263"/>
      <c r="C29" s="264"/>
      <c r="D29" s="21" t="s">
        <v>38</v>
      </c>
      <c r="E29" s="22">
        <v>4</v>
      </c>
      <c r="F29" s="23" t="s">
        <v>13</v>
      </c>
      <c r="G29" s="24">
        <v>25</v>
      </c>
      <c r="H29" s="24" t="s">
        <v>14</v>
      </c>
      <c r="I29" s="25">
        <v>31.52</v>
      </c>
    </row>
    <row r="30" spans="1:9" ht="12.75">
      <c r="A30" s="282" t="s">
        <v>39</v>
      </c>
      <c r="B30" s="283"/>
      <c r="C30" s="284"/>
      <c r="D30" s="10" t="s">
        <v>38</v>
      </c>
      <c r="E30" s="11">
        <v>4</v>
      </c>
      <c r="F30" s="12" t="s">
        <v>13</v>
      </c>
      <c r="G30" s="13">
        <v>25</v>
      </c>
      <c r="H30" s="13" t="s">
        <v>14</v>
      </c>
      <c r="I30" s="16">
        <v>31.69</v>
      </c>
    </row>
    <row r="31" spans="1:9" ht="12" customHeight="1">
      <c r="A31" s="282" t="s">
        <v>40</v>
      </c>
      <c r="B31" s="283"/>
      <c r="C31" s="284"/>
      <c r="D31" s="10" t="s">
        <v>38</v>
      </c>
      <c r="E31" s="11">
        <v>4</v>
      </c>
      <c r="F31" s="12" t="s">
        <v>22</v>
      </c>
      <c r="G31" s="13">
        <v>25</v>
      </c>
      <c r="H31" s="13" t="s">
        <v>14</v>
      </c>
      <c r="I31" s="16">
        <v>26.41</v>
      </c>
    </row>
    <row r="32" spans="1:9" ht="12.75">
      <c r="A32" s="282" t="s">
        <v>41</v>
      </c>
      <c r="B32" s="283"/>
      <c r="C32" s="284"/>
      <c r="D32" s="10" t="s">
        <v>38</v>
      </c>
      <c r="E32" s="11">
        <v>4</v>
      </c>
      <c r="F32" s="12" t="s">
        <v>22</v>
      </c>
      <c r="G32" s="13">
        <v>25</v>
      </c>
      <c r="H32" s="13" t="s">
        <v>14</v>
      </c>
      <c r="I32" s="16">
        <v>26.58</v>
      </c>
    </row>
    <row r="33" spans="1:9" ht="12.75">
      <c r="A33" s="282" t="s">
        <v>42</v>
      </c>
      <c r="B33" s="283"/>
      <c r="C33" s="284"/>
      <c r="D33" s="10" t="s">
        <v>38</v>
      </c>
      <c r="E33" s="11">
        <v>3</v>
      </c>
      <c r="F33" s="12" t="s">
        <v>13</v>
      </c>
      <c r="G33" s="18">
        <v>23</v>
      </c>
      <c r="H33" s="13" t="s">
        <v>43</v>
      </c>
      <c r="I33" s="19">
        <v>27.56</v>
      </c>
    </row>
    <row r="34" spans="1:9" ht="13.5" thickBot="1">
      <c r="A34" s="265" t="s">
        <v>44</v>
      </c>
      <c r="B34" s="266"/>
      <c r="C34" s="267"/>
      <c r="D34" s="10" t="s">
        <v>38</v>
      </c>
      <c r="E34" s="11">
        <v>3</v>
      </c>
      <c r="F34" s="12" t="s">
        <v>22</v>
      </c>
      <c r="G34" s="18">
        <v>23</v>
      </c>
      <c r="H34" s="13" t="s">
        <v>43</v>
      </c>
      <c r="I34" s="19">
        <v>22.72</v>
      </c>
    </row>
    <row r="35" spans="1:9" ht="12.75">
      <c r="A35" s="251" t="s">
        <v>45</v>
      </c>
      <c r="B35" s="252"/>
      <c r="C35" s="253"/>
      <c r="D35" s="257" t="s">
        <v>46</v>
      </c>
      <c r="E35" s="258"/>
      <c r="F35" s="258"/>
      <c r="G35" s="258"/>
      <c r="H35" s="258"/>
      <c r="I35" s="259"/>
    </row>
    <row r="36" spans="1:9" ht="13.5" thickBot="1">
      <c r="A36" s="254"/>
      <c r="B36" s="255"/>
      <c r="C36" s="256"/>
      <c r="D36" s="274" t="s">
        <v>47</v>
      </c>
      <c r="E36" s="274"/>
      <c r="F36" s="274"/>
      <c r="G36" s="274"/>
      <c r="H36" s="274"/>
      <c r="I36" s="275"/>
    </row>
    <row r="37" spans="1:9" ht="12.75">
      <c r="A37" s="282" t="s">
        <v>48</v>
      </c>
      <c r="B37" s="283"/>
      <c r="C37" s="284"/>
      <c r="D37" s="10" t="s">
        <v>38</v>
      </c>
      <c r="E37" s="11">
        <v>4</v>
      </c>
      <c r="F37" s="12" t="s">
        <v>13</v>
      </c>
      <c r="G37" s="26">
        <v>25</v>
      </c>
      <c r="H37" s="13" t="s">
        <v>14</v>
      </c>
      <c r="I37" s="16">
        <v>28.8</v>
      </c>
    </row>
    <row r="38" spans="1:9" ht="12.75">
      <c r="A38" s="282" t="s">
        <v>49</v>
      </c>
      <c r="B38" s="283"/>
      <c r="C38" s="284"/>
      <c r="D38" s="10" t="s">
        <v>38</v>
      </c>
      <c r="E38" s="11">
        <v>4</v>
      </c>
      <c r="F38" s="12" t="s">
        <v>13</v>
      </c>
      <c r="G38" s="26">
        <v>25</v>
      </c>
      <c r="H38" s="13" t="s">
        <v>14</v>
      </c>
      <c r="I38" s="16">
        <v>28.97</v>
      </c>
    </row>
    <row r="39" spans="1:9" ht="12.75">
      <c r="A39" s="282" t="s">
        <v>50</v>
      </c>
      <c r="B39" s="283"/>
      <c r="C39" s="284"/>
      <c r="D39" s="10" t="s">
        <v>38</v>
      </c>
      <c r="E39" s="11">
        <v>4</v>
      </c>
      <c r="F39" s="12" t="s">
        <v>22</v>
      </c>
      <c r="G39" s="26">
        <v>25</v>
      </c>
      <c r="H39" s="13" t="s">
        <v>14</v>
      </c>
      <c r="I39" s="16">
        <v>23.52</v>
      </c>
    </row>
    <row r="40" spans="1:9" ht="12.75">
      <c r="A40" s="282" t="s">
        <v>51</v>
      </c>
      <c r="B40" s="283"/>
      <c r="C40" s="284"/>
      <c r="D40" s="10" t="s">
        <v>38</v>
      </c>
      <c r="E40" s="11">
        <v>4</v>
      </c>
      <c r="F40" s="12" t="s">
        <v>22</v>
      </c>
      <c r="G40" s="26">
        <v>25</v>
      </c>
      <c r="H40" s="13" t="s">
        <v>14</v>
      </c>
      <c r="I40" s="16">
        <v>23.7</v>
      </c>
    </row>
    <row r="41" spans="1:9" ht="12.75">
      <c r="A41" s="282" t="s">
        <v>52</v>
      </c>
      <c r="B41" s="283"/>
      <c r="C41" s="284"/>
      <c r="D41" s="10" t="s">
        <v>38</v>
      </c>
      <c r="E41" s="11">
        <v>2.5</v>
      </c>
      <c r="F41" s="12" t="s">
        <v>13</v>
      </c>
      <c r="G41" s="27">
        <v>23</v>
      </c>
      <c r="H41" s="13" t="s">
        <v>43</v>
      </c>
      <c r="I41" s="19">
        <v>23.25</v>
      </c>
    </row>
    <row r="42" spans="1:9" ht="13.5" thickBot="1">
      <c r="A42" s="265" t="s">
        <v>53</v>
      </c>
      <c r="B42" s="266"/>
      <c r="C42" s="267"/>
      <c r="D42" s="14" t="s">
        <v>38</v>
      </c>
      <c r="E42" s="5">
        <v>2.5</v>
      </c>
      <c r="F42" s="6" t="s">
        <v>22</v>
      </c>
      <c r="G42" s="28">
        <v>23</v>
      </c>
      <c r="H42" s="7" t="s">
        <v>43</v>
      </c>
      <c r="I42" s="8">
        <v>18.95</v>
      </c>
    </row>
    <row r="43" spans="1:9" ht="15.75" thickBot="1">
      <c r="A43" s="279" t="s">
        <v>54</v>
      </c>
      <c r="B43" s="280"/>
      <c r="C43" s="280"/>
      <c r="D43" s="280"/>
      <c r="E43" s="280"/>
      <c r="F43" s="280"/>
      <c r="G43" s="280"/>
      <c r="H43" s="280"/>
      <c r="I43" s="281"/>
    </row>
    <row r="44" spans="1:9" ht="12.75">
      <c r="A44" s="251" t="s">
        <v>55</v>
      </c>
      <c r="B44" s="252"/>
      <c r="C44" s="253"/>
      <c r="D44" s="257" t="s">
        <v>56</v>
      </c>
      <c r="E44" s="258"/>
      <c r="F44" s="258"/>
      <c r="G44" s="258"/>
      <c r="H44" s="258"/>
      <c r="I44" s="259"/>
    </row>
    <row r="45" spans="1:9" ht="13.5" thickBot="1">
      <c r="A45" s="292"/>
      <c r="B45" s="293"/>
      <c r="C45" s="294"/>
      <c r="D45" s="260" t="s">
        <v>57</v>
      </c>
      <c r="E45" s="260"/>
      <c r="F45" s="260"/>
      <c r="G45" s="260"/>
      <c r="H45" s="260"/>
      <c r="I45" s="261"/>
    </row>
    <row r="46" spans="1:9" ht="12.75">
      <c r="A46" s="286" t="s">
        <v>58</v>
      </c>
      <c r="B46" s="287"/>
      <c r="C46" s="287"/>
      <c r="D46" s="36" t="s">
        <v>38</v>
      </c>
      <c r="E46" s="36">
        <v>3.5</v>
      </c>
      <c r="F46" s="37" t="s">
        <v>22</v>
      </c>
      <c r="G46" s="38">
        <v>30</v>
      </c>
      <c r="H46" s="38" t="s">
        <v>14</v>
      </c>
      <c r="I46" s="39">
        <v>19.27</v>
      </c>
    </row>
    <row r="47" spans="1:9" ht="12.75">
      <c r="A47" s="288" t="s">
        <v>59</v>
      </c>
      <c r="B47" s="289"/>
      <c r="C47" s="289"/>
      <c r="D47" s="33" t="s">
        <v>38</v>
      </c>
      <c r="E47" s="33">
        <v>2.5</v>
      </c>
      <c r="F47" s="34" t="s">
        <v>22</v>
      </c>
      <c r="G47" s="35">
        <v>25</v>
      </c>
      <c r="H47" s="35" t="s">
        <v>43</v>
      </c>
      <c r="I47" s="40">
        <v>16.96</v>
      </c>
    </row>
    <row r="48" spans="1:9" ht="12.75">
      <c r="A48" s="288" t="s">
        <v>61</v>
      </c>
      <c r="B48" s="289"/>
      <c r="C48" s="289"/>
      <c r="D48" s="33" t="s">
        <v>38</v>
      </c>
      <c r="E48" s="33">
        <v>3.5</v>
      </c>
      <c r="F48" s="46" t="s">
        <v>22</v>
      </c>
      <c r="G48" s="35">
        <v>28</v>
      </c>
      <c r="H48" s="35" t="s">
        <v>14</v>
      </c>
      <c r="I48" s="40">
        <v>19.27</v>
      </c>
    </row>
    <row r="49" spans="1:9" ht="13.5" thickBot="1">
      <c r="A49" s="290" t="s">
        <v>60</v>
      </c>
      <c r="B49" s="291"/>
      <c r="C49" s="291"/>
      <c r="D49" s="41" t="s">
        <v>38</v>
      </c>
      <c r="E49" s="41">
        <v>2.5</v>
      </c>
      <c r="F49" s="47" t="s">
        <v>22</v>
      </c>
      <c r="G49" s="42">
        <v>42</v>
      </c>
      <c r="H49" s="44" t="s">
        <v>14</v>
      </c>
      <c r="I49" s="43">
        <v>16.96</v>
      </c>
    </row>
    <row r="50" ht="12.75">
      <c r="F50" s="48"/>
    </row>
  </sheetData>
  <sheetProtection/>
  <mergeCells count="50">
    <mergeCell ref="A46:C46"/>
    <mergeCell ref="A47:C47"/>
    <mergeCell ref="A48:C48"/>
    <mergeCell ref="A49:C49"/>
    <mergeCell ref="A40:C40"/>
    <mergeCell ref="A41:C41"/>
    <mergeCell ref="A42:C42"/>
    <mergeCell ref="A43:I43"/>
    <mergeCell ref="A44:C45"/>
    <mergeCell ref="D44:I44"/>
    <mergeCell ref="D45:I45"/>
    <mergeCell ref="D35:I35"/>
    <mergeCell ref="D36:I36"/>
    <mergeCell ref="A37:C37"/>
    <mergeCell ref="A38:C38"/>
    <mergeCell ref="A35:C36"/>
    <mergeCell ref="A39:C39"/>
    <mergeCell ref="A32:C32"/>
    <mergeCell ref="A26:I26"/>
    <mergeCell ref="A27:C28"/>
    <mergeCell ref="D27:I27"/>
    <mergeCell ref="D28:I28"/>
    <mergeCell ref="A24:C24"/>
    <mergeCell ref="A25:C25"/>
    <mergeCell ref="A21:C21"/>
    <mergeCell ref="A22:C22"/>
    <mergeCell ref="A23:C23"/>
    <mergeCell ref="A33:C33"/>
    <mergeCell ref="A34:C34"/>
    <mergeCell ref="A29:C29"/>
    <mergeCell ref="A30:C30"/>
    <mergeCell ref="A31:C31"/>
    <mergeCell ref="A16:C16"/>
    <mergeCell ref="A17:I17"/>
    <mergeCell ref="A18:C19"/>
    <mergeCell ref="D18:I18"/>
    <mergeCell ref="D19:I19"/>
    <mergeCell ref="A20:C20"/>
    <mergeCell ref="A11:C11"/>
    <mergeCell ref="A12:C12"/>
    <mergeCell ref="A13:C14"/>
    <mergeCell ref="D13:I13"/>
    <mergeCell ref="D14:I14"/>
    <mergeCell ref="A15:C15"/>
    <mergeCell ref="A6:I6"/>
    <mergeCell ref="A7:I7"/>
    <mergeCell ref="A8:C8"/>
    <mergeCell ref="A9:C10"/>
    <mergeCell ref="D9:I9"/>
    <mergeCell ref="D10:I10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="80" zoomScaleNormal="80" zoomScaleSheetLayoutView="100" zoomScalePageLayoutView="0" workbookViewId="0" topLeftCell="A1">
      <selection activeCell="N29" sqref="N29"/>
    </sheetView>
  </sheetViews>
  <sheetFormatPr defaultColWidth="9.00390625" defaultRowHeight="12.75"/>
  <cols>
    <col min="3" max="3" width="17.875" style="0" customWidth="1"/>
    <col min="5" max="5" width="11.25390625" style="0" customWidth="1"/>
    <col min="6" max="6" width="12.375" style="0" customWidth="1"/>
    <col min="7" max="7" width="11.25390625" style="0" customWidth="1"/>
    <col min="8" max="8" width="11.375" style="0" customWidth="1"/>
    <col min="9" max="9" width="22.625" style="0" customWidth="1"/>
  </cols>
  <sheetData>
    <row r="1" ht="33">
      <c r="A1" s="623" t="s">
        <v>450</v>
      </c>
    </row>
    <row r="2" ht="33">
      <c r="A2" s="623" t="s">
        <v>451</v>
      </c>
    </row>
    <row r="3" ht="33">
      <c r="A3" s="623" t="s">
        <v>452</v>
      </c>
    </row>
    <row r="5" spans="1:9" ht="12.75">
      <c r="A5" s="285"/>
      <c r="B5" s="285"/>
      <c r="C5" s="285"/>
      <c r="D5" s="45"/>
      <c r="E5" s="45"/>
      <c r="F5" s="45"/>
      <c r="G5" s="45"/>
      <c r="H5" s="45"/>
      <c r="I5" s="45"/>
    </row>
    <row r="6" spans="1:9" ht="12.75">
      <c r="A6" s="45"/>
      <c r="B6" s="45"/>
      <c r="C6" s="45"/>
      <c r="D6" s="45"/>
      <c r="E6" s="45"/>
      <c r="F6" s="45"/>
      <c r="G6" s="45"/>
      <c r="H6" s="45"/>
      <c r="I6" s="45"/>
    </row>
    <row r="7" spans="1:12" ht="41.25" customHeight="1" thickBot="1">
      <c r="A7" s="297" t="s">
        <v>87</v>
      </c>
      <c r="B7" s="297"/>
      <c r="C7" s="297"/>
      <c r="D7" s="297"/>
      <c r="E7" s="297"/>
      <c r="F7" s="297"/>
      <c r="G7" s="297"/>
      <c r="H7" s="297"/>
      <c r="I7" s="297"/>
      <c r="J7" s="297"/>
      <c r="K7" s="78"/>
      <c r="L7" s="78"/>
    </row>
    <row r="8" spans="1:9" ht="15.75" thickBot="1">
      <c r="A8" s="51" t="s">
        <v>62</v>
      </c>
      <c r="B8" s="52"/>
      <c r="C8" s="52"/>
      <c r="D8" s="52"/>
      <c r="E8" s="52"/>
      <c r="F8" s="52"/>
      <c r="G8" s="52"/>
      <c r="H8" s="52"/>
      <c r="I8" s="53"/>
    </row>
    <row r="9" spans="1:9" ht="12.75">
      <c r="A9" s="300" t="s">
        <v>2</v>
      </c>
      <c r="B9" s="301"/>
      <c r="C9" s="302"/>
      <c r="D9" s="306" t="s">
        <v>63</v>
      </c>
      <c r="E9" s="306" t="s">
        <v>64</v>
      </c>
      <c r="F9" s="298" t="s">
        <v>65</v>
      </c>
      <c r="G9" s="295" t="s">
        <v>66</v>
      </c>
      <c r="H9" s="295" t="s">
        <v>67</v>
      </c>
      <c r="I9" s="298" t="s">
        <v>68</v>
      </c>
    </row>
    <row r="10" spans="1:9" ht="13.5" thickBot="1">
      <c r="A10" s="303"/>
      <c r="B10" s="304"/>
      <c r="C10" s="305"/>
      <c r="D10" s="307"/>
      <c r="E10" s="307"/>
      <c r="F10" s="299"/>
      <c r="G10" s="296"/>
      <c r="H10" s="296"/>
      <c r="I10" s="299"/>
    </row>
    <row r="11" spans="1:9" ht="17.25" thickBot="1">
      <c r="A11" s="308" t="s">
        <v>69</v>
      </c>
      <c r="B11" s="309"/>
      <c r="C11" s="310"/>
      <c r="D11" s="54">
        <v>50</v>
      </c>
      <c r="E11" s="314">
        <v>30</v>
      </c>
      <c r="F11" s="314">
        <v>0.042</v>
      </c>
      <c r="G11" s="314" t="s">
        <v>70</v>
      </c>
      <c r="H11" s="56">
        <v>6</v>
      </c>
      <c r="I11" s="57">
        <v>19.95</v>
      </c>
    </row>
    <row r="12" spans="1:9" ht="17.25" thickBot="1">
      <c r="A12" s="311"/>
      <c r="B12" s="312"/>
      <c r="C12" s="313"/>
      <c r="D12" s="54">
        <v>100</v>
      </c>
      <c r="E12" s="315"/>
      <c r="F12" s="315"/>
      <c r="G12" s="315"/>
      <c r="H12" s="58">
        <v>3</v>
      </c>
      <c r="I12" s="59">
        <v>39.9</v>
      </c>
    </row>
    <row r="13" spans="1:9" ht="17.25" thickBot="1">
      <c r="A13" s="308" t="s">
        <v>71</v>
      </c>
      <c r="B13" s="309"/>
      <c r="C13" s="310"/>
      <c r="D13" s="55">
        <v>50</v>
      </c>
      <c r="E13" s="314">
        <v>30</v>
      </c>
      <c r="F13" s="314">
        <v>0.037</v>
      </c>
      <c r="G13" s="314" t="s">
        <v>70</v>
      </c>
      <c r="H13" s="58">
        <v>6</v>
      </c>
      <c r="I13" s="60">
        <v>23.97</v>
      </c>
    </row>
    <row r="14" spans="1:9" ht="17.25" thickBot="1">
      <c r="A14" s="311"/>
      <c r="B14" s="312"/>
      <c r="C14" s="313"/>
      <c r="D14" s="61">
        <v>100</v>
      </c>
      <c r="E14" s="315"/>
      <c r="F14" s="315"/>
      <c r="G14" s="315"/>
      <c r="H14" s="61">
        <v>3</v>
      </c>
      <c r="I14" s="57">
        <v>47.94</v>
      </c>
    </row>
    <row r="15" spans="1:9" ht="17.25" thickBot="1">
      <c r="A15" s="308" t="s">
        <v>72</v>
      </c>
      <c r="B15" s="309"/>
      <c r="C15" s="310"/>
      <c r="D15" s="55">
        <v>50</v>
      </c>
      <c r="E15" s="314">
        <v>35</v>
      </c>
      <c r="F15" s="314">
        <v>0.034</v>
      </c>
      <c r="G15" s="314" t="s">
        <v>70</v>
      </c>
      <c r="H15" s="55">
        <v>5</v>
      </c>
      <c r="I15" s="62">
        <v>25.72</v>
      </c>
    </row>
    <row r="16" spans="1:9" ht="17.25" thickBot="1">
      <c r="A16" s="311"/>
      <c r="B16" s="312"/>
      <c r="C16" s="313"/>
      <c r="D16" s="61">
        <v>100</v>
      </c>
      <c r="E16" s="315"/>
      <c r="F16" s="315"/>
      <c r="G16" s="315"/>
      <c r="H16" s="61">
        <v>2.5</v>
      </c>
      <c r="I16" s="57">
        <v>51.44</v>
      </c>
    </row>
    <row r="17" spans="1:9" ht="15.75" thickBot="1">
      <c r="A17" s="63" t="s">
        <v>73</v>
      </c>
      <c r="B17" s="52"/>
      <c r="C17" s="52"/>
      <c r="D17" s="52"/>
      <c r="E17" s="52"/>
      <c r="F17" s="52"/>
      <c r="G17" s="52"/>
      <c r="H17" s="52"/>
      <c r="I17" s="53"/>
    </row>
    <row r="18" spans="1:9" ht="15" thickBot="1">
      <c r="A18" s="308" t="s">
        <v>74</v>
      </c>
      <c r="B18" s="309"/>
      <c r="C18" s="310"/>
      <c r="D18" s="64">
        <v>50</v>
      </c>
      <c r="E18" s="316">
        <v>45</v>
      </c>
      <c r="F18" s="316">
        <v>0.034</v>
      </c>
      <c r="G18" s="318" t="s">
        <v>70</v>
      </c>
      <c r="H18" s="65">
        <v>5</v>
      </c>
      <c r="I18" s="57">
        <v>26.01</v>
      </c>
    </row>
    <row r="19" spans="1:9" ht="15" thickBot="1">
      <c r="A19" s="311"/>
      <c r="B19" s="312"/>
      <c r="C19" s="313"/>
      <c r="D19" s="65">
        <v>100</v>
      </c>
      <c r="E19" s="317"/>
      <c r="F19" s="317"/>
      <c r="G19" s="319"/>
      <c r="H19" s="66">
        <v>2.5</v>
      </c>
      <c r="I19" s="57">
        <v>52.02</v>
      </c>
    </row>
    <row r="20" spans="1:9" ht="15.75" thickBot="1">
      <c r="A20" s="320" t="s">
        <v>75</v>
      </c>
      <c r="B20" s="321"/>
      <c r="C20" s="321"/>
      <c r="D20" s="321"/>
      <c r="E20" s="321"/>
      <c r="F20" s="321"/>
      <c r="G20" s="321"/>
      <c r="H20" s="321"/>
      <c r="I20" s="322"/>
    </row>
    <row r="21" spans="1:9" ht="12.75">
      <c r="A21" s="300" t="s">
        <v>2</v>
      </c>
      <c r="B21" s="301"/>
      <c r="C21" s="302"/>
      <c r="D21" s="306" t="s">
        <v>3</v>
      </c>
      <c r="E21" s="306" t="s">
        <v>76</v>
      </c>
      <c r="F21" s="298" t="s">
        <v>65</v>
      </c>
      <c r="G21" s="295" t="s">
        <v>66</v>
      </c>
      <c r="H21" s="295" t="s">
        <v>67</v>
      </c>
      <c r="I21" s="298" t="s">
        <v>68</v>
      </c>
    </row>
    <row r="22" spans="1:9" ht="13.5" thickBot="1">
      <c r="A22" s="303"/>
      <c r="B22" s="304"/>
      <c r="C22" s="305"/>
      <c r="D22" s="307"/>
      <c r="E22" s="307"/>
      <c r="F22" s="299"/>
      <c r="G22" s="296"/>
      <c r="H22" s="296"/>
      <c r="I22" s="299"/>
    </row>
    <row r="23" spans="1:9" ht="15" thickBot="1">
      <c r="A23" s="323" t="s">
        <v>77</v>
      </c>
      <c r="B23" s="324"/>
      <c r="C23" s="325"/>
      <c r="D23" s="67">
        <v>50</v>
      </c>
      <c r="E23" s="326">
        <v>80</v>
      </c>
      <c r="F23" s="326">
        <v>0.033</v>
      </c>
      <c r="G23" s="327" t="s">
        <v>70</v>
      </c>
      <c r="H23" s="67">
        <v>3</v>
      </c>
      <c r="I23" s="57">
        <v>41.15</v>
      </c>
    </row>
    <row r="24" spans="1:9" ht="15" thickBot="1">
      <c r="A24" s="323"/>
      <c r="B24" s="324"/>
      <c r="C24" s="325"/>
      <c r="D24" s="64">
        <v>100</v>
      </c>
      <c r="E24" s="326"/>
      <c r="F24" s="326"/>
      <c r="G24" s="327"/>
      <c r="H24" s="64">
        <v>1.5</v>
      </c>
      <c r="I24" s="68">
        <v>82.3</v>
      </c>
    </row>
    <row r="25" spans="1:9" ht="15.75" thickBot="1">
      <c r="A25" s="320" t="s">
        <v>78</v>
      </c>
      <c r="B25" s="321"/>
      <c r="C25" s="321"/>
      <c r="D25" s="321"/>
      <c r="E25" s="321"/>
      <c r="F25" s="321"/>
      <c r="G25" s="321"/>
      <c r="H25" s="321"/>
      <c r="I25" s="322"/>
    </row>
    <row r="26" spans="1:9" ht="12.75">
      <c r="A26" s="300" t="s">
        <v>2</v>
      </c>
      <c r="B26" s="301"/>
      <c r="C26" s="302"/>
      <c r="D26" s="306" t="s">
        <v>3</v>
      </c>
      <c r="E26" s="306" t="s">
        <v>76</v>
      </c>
      <c r="F26" s="298" t="s">
        <v>65</v>
      </c>
      <c r="G26" s="295" t="s">
        <v>66</v>
      </c>
      <c r="H26" s="295" t="s">
        <v>67</v>
      </c>
      <c r="I26" s="298" t="s">
        <v>68</v>
      </c>
    </row>
    <row r="27" spans="1:9" ht="13.5" thickBot="1">
      <c r="A27" s="303"/>
      <c r="B27" s="304"/>
      <c r="C27" s="305"/>
      <c r="D27" s="307"/>
      <c r="E27" s="307"/>
      <c r="F27" s="299"/>
      <c r="G27" s="296"/>
      <c r="H27" s="296"/>
      <c r="I27" s="299"/>
    </row>
    <row r="28" spans="1:9" ht="15" thickBot="1">
      <c r="A28" s="308" t="s">
        <v>79</v>
      </c>
      <c r="B28" s="309"/>
      <c r="C28" s="310"/>
      <c r="D28" s="65">
        <v>50</v>
      </c>
      <c r="E28" s="316">
        <v>145</v>
      </c>
      <c r="F28" s="316">
        <v>0.035</v>
      </c>
      <c r="G28" s="328" t="s">
        <v>70</v>
      </c>
      <c r="H28" s="65">
        <v>2.5</v>
      </c>
      <c r="I28" s="69">
        <v>68.52</v>
      </c>
    </row>
    <row r="29" spans="1:9" ht="15" thickBot="1">
      <c r="A29" s="311"/>
      <c r="B29" s="312"/>
      <c r="C29" s="313"/>
      <c r="D29" s="66">
        <v>100</v>
      </c>
      <c r="E29" s="317"/>
      <c r="F29" s="317"/>
      <c r="G29" s="319"/>
      <c r="H29" s="66">
        <v>1</v>
      </c>
      <c r="I29" s="70">
        <v>137.04</v>
      </c>
    </row>
    <row r="30" spans="1:9" ht="15.75" thickBot="1">
      <c r="A30" s="320" t="s">
        <v>80</v>
      </c>
      <c r="B30" s="321"/>
      <c r="C30" s="321"/>
      <c r="D30" s="321"/>
      <c r="E30" s="321"/>
      <c r="F30" s="321"/>
      <c r="G30" s="321"/>
      <c r="H30" s="321"/>
      <c r="I30" s="322"/>
    </row>
    <row r="31" spans="1:9" ht="12.75">
      <c r="A31" s="300" t="s">
        <v>2</v>
      </c>
      <c r="B31" s="301"/>
      <c r="C31" s="302"/>
      <c r="D31" s="306" t="s">
        <v>3</v>
      </c>
      <c r="E31" s="306" t="s">
        <v>76</v>
      </c>
      <c r="F31" s="298" t="s">
        <v>65</v>
      </c>
      <c r="G31" s="295" t="s">
        <v>66</v>
      </c>
      <c r="H31" s="295" t="s">
        <v>67</v>
      </c>
      <c r="I31" s="298" t="s">
        <v>68</v>
      </c>
    </row>
    <row r="32" spans="1:9" ht="13.5" thickBot="1">
      <c r="A32" s="303"/>
      <c r="B32" s="304"/>
      <c r="C32" s="305"/>
      <c r="D32" s="307"/>
      <c r="E32" s="307"/>
      <c r="F32" s="299"/>
      <c r="G32" s="296"/>
      <c r="H32" s="296"/>
      <c r="I32" s="299"/>
    </row>
    <row r="33" spans="1:9" ht="15" thickBot="1">
      <c r="A33" s="308" t="s">
        <v>81</v>
      </c>
      <c r="B33" s="309"/>
      <c r="C33" s="310"/>
      <c r="D33" s="64">
        <v>60</v>
      </c>
      <c r="E33" s="316">
        <v>100</v>
      </c>
      <c r="F33" s="316">
        <v>0.036</v>
      </c>
      <c r="G33" s="328" t="s">
        <v>70</v>
      </c>
      <c r="H33" s="243">
        <v>2.5</v>
      </c>
      <c r="I33" s="71">
        <v>58.47</v>
      </c>
    </row>
    <row r="34" spans="1:9" ht="15" thickBot="1">
      <c r="A34" s="323"/>
      <c r="B34" s="324"/>
      <c r="C34" s="325"/>
      <c r="D34" s="65">
        <v>80</v>
      </c>
      <c r="E34" s="326"/>
      <c r="F34" s="326"/>
      <c r="G34" s="327"/>
      <c r="H34" s="65">
        <v>2</v>
      </c>
      <c r="I34" s="70">
        <v>77.96</v>
      </c>
    </row>
    <row r="35" spans="1:9" ht="15" thickBot="1">
      <c r="A35" s="311"/>
      <c r="B35" s="312"/>
      <c r="C35" s="313"/>
      <c r="D35" s="66">
        <v>100</v>
      </c>
      <c r="E35" s="317"/>
      <c r="F35" s="317"/>
      <c r="G35" s="319"/>
      <c r="H35" s="66">
        <v>1.5</v>
      </c>
      <c r="I35" s="72">
        <v>97.45</v>
      </c>
    </row>
    <row r="36" spans="1:9" ht="15.75" thickBot="1">
      <c r="A36" s="320" t="s">
        <v>82</v>
      </c>
      <c r="B36" s="321"/>
      <c r="C36" s="321"/>
      <c r="D36" s="321"/>
      <c r="E36" s="321"/>
      <c r="F36" s="321"/>
      <c r="G36" s="321"/>
      <c r="H36" s="321"/>
      <c r="I36" s="322"/>
    </row>
    <row r="37" spans="1:9" ht="12.75">
      <c r="A37" s="300" t="s">
        <v>2</v>
      </c>
      <c r="B37" s="301"/>
      <c r="C37" s="302"/>
      <c r="D37" s="306" t="s">
        <v>3</v>
      </c>
      <c r="E37" s="306" t="s">
        <v>76</v>
      </c>
      <c r="F37" s="298" t="s">
        <v>65</v>
      </c>
      <c r="G37" s="295" t="s">
        <v>66</v>
      </c>
      <c r="H37" s="295" t="s">
        <v>67</v>
      </c>
      <c r="I37" s="298" t="s">
        <v>68</v>
      </c>
    </row>
    <row r="38" spans="1:9" ht="13.5" thickBot="1">
      <c r="A38" s="303"/>
      <c r="B38" s="304"/>
      <c r="C38" s="305"/>
      <c r="D38" s="307"/>
      <c r="E38" s="307"/>
      <c r="F38" s="299"/>
      <c r="G38" s="296"/>
      <c r="H38" s="296"/>
      <c r="I38" s="299"/>
    </row>
    <row r="39" spans="1:9" ht="15" thickBot="1">
      <c r="A39" s="308" t="s">
        <v>83</v>
      </c>
      <c r="B39" s="309"/>
      <c r="C39" s="310"/>
      <c r="D39" s="65">
        <v>50</v>
      </c>
      <c r="E39" s="316">
        <v>140</v>
      </c>
      <c r="F39" s="316">
        <v>0.037</v>
      </c>
      <c r="G39" s="328" t="s">
        <v>70</v>
      </c>
      <c r="H39" s="65">
        <v>2</v>
      </c>
      <c r="I39" s="70">
        <v>69.3</v>
      </c>
    </row>
    <row r="40" spans="1:9" ht="15" thickBot="1">
      <c r="A40" s="311"/>
      <c r="B40" s="312"/>
      <c r="C40" s="313"/>
      <c r="D40" s="66">
        <v>100</v>
      </c>
      <c r="E40" s="317"/>
      <c r="F40" s="317"/>
      <c r="G40" s="319"/>
      <c r="H40" s="73">
        <v>1.5</v>
      </c>
      <c r="I40" s="72">
        <v>138.6</v>
      </c>
    </row>
    <row r="41" spans="1:9" ht="15" thickBot="1">
      <c r="A41" s="308" t="s">
        <v>84</v>
      </c>
      <c r="B41" s="309"/>
      <c r="C41" s="310"/>
      <c r="D41" s="66">
        <v>30</v>
      </c>
      <c r="E41" s="316">
        <v>180</v>
      </c>
      <c r="F41" s="316">
        <v>0.037</v>
      </c>
      <c r="G41" s="328" t="s">
        <v>70</v>
      </c>
      <c r="H41" s="66">
        <v>2</v>
      </c>
      <c r="I41" s="72">
        <v>54.88</v>
      </c>
    </row>
    <row r="42" spans="1:9" ht="15" thickBot="1">
      <c r="A42" s="323"/>
      <c r="B42" s="324"/>
      <c r="C42" s="325"/>
      <c r="D42" s="66">
        <v>40</v>
      </c>
      <c r="E42" s="326"/>
      <c r="F42" s="326"/>
      <c r="G42" s="327"/>
      <c r="H42" s="66">
        <v>2.5</v>
      </c>
      <c r="I42" s="72">
        <v>66.52</v>
      </c>
    </row>
    <row r="43" spans="1:9" ht="15" thickBot="1">
      <c r="A43" s="311"/>
      <c r="B43" s="312"/>
      <c r="C43" s="313"/>
      <c r="D43" s="65">
        <v>50</v>
      </c>
      <c r="E43" s="317"/>
      <c r="F43" s="317"/>
      <c r="G43" s="319"/>
      <c r="H43" s="65">
        <v>2</v>
      </c>
      <c r="I43" s="70">
        <v>83.15</v>
      </c>
    </row>
    <row r="44" spans="1:9" ht="20.25">
      <c r="A44" s="329" t="s">
        <v>85</v>
      </c>
      <c r="B44" s="329"/>
      <c r="C44" s="74" t="s">
        <v>86</v>
      </c>
      <c r="D44" s="75"/>
      <c r="E44" s="75"/>
      <c r="F44" s="75"/>
      <c r="G44" s="76"/>
      <c r="H44" s="76"/>
      <c r="I44" s="77"/>
    </row>
  </sheetData>
  <sheetProtection/>
  <mergeCells count="78">
    <mergeCell ref="A44:B44"/>
    <mergeCell ref="A41:C43"/>
    <mergeCell ref="E41:E43"/>
    <mergeCell ref="F41:F43"/>
    <mergeCell ref="H37:H38"/>
    <mergeCell ref="I37:I38"/>
    <mergeCell ref="G41:G43"/>
    <mergeCell ref="A39:C40"/>
    <mergeCell ref="E39:E40"/>
    <mergeCell ref="F39:F40"/>
    <mergeCell ref="G39:G40"/>
    <mergeCell ref="A33:C35"/>
    <mergeCell ref="E33:E35"/>
    <mergeCell ref="F33:F35"/>
    <mergeCell ref="G33:G35"/>
    <mergeCell ref="A36:I36"/>
    <mergeCell ref="A37:C38"/>
    <mergeCell ref="D37:D38"/>
    <mergeCell ref="E37:E38"/>
    <mergeCell ref="F37:F38"/>
    <mergeCell ref="G37:G38"/>
    <mergeCell ref="A30:I30"/>
    <mergeCell ref="A31:C32"/>
    <mergeCell ref="D31:D32"/>
    <mergeCell ref="E31:E32"/>
    <mergeCell ref="F31:F32"/>
    <mergeCell ref="G31:G32"/>
    <mergeCell ref="H31:H32"/>
    <mergeCell ref="I31:I32"/>
    <mergeCell ref="H26:H27"/>
    <mergeCell ref="I26:I27"/>
    <mergeCell ref="A28:C29"/>
    <mergeCell ref="E28:E29"/>
    <mergeCell ref="F28:F29"/>
    <mergeCell ref="G28:G29"/>
    <mergeCell ref="A23:C24"/>
    <mergeCell ref="E23:E24"/>
    <mergeCell ref="F23:F24"/>
    <mergeCell ref="G23:G24"/>
    <mergeCell ref="A25:I25"/>
    <mergeCell ref="A26:C27"/>
    <mergeCell ref="D26:D27"/>
    <mergeCell ref="E26:E27"/>
    <mergeCell ref="F26:F27"/>
    <mergeCell ref="G26:G27"/>
    <mergeCell ref="A20:I20"/>
    <mergeCell ref="A21:C22"/>
    <mergeCell ref="D21:D22"/>
    <mergeCell ref="E21:E22"/>
    <mergeCell ref="F21:F22"/>
    <mergeCell ref="G21:G22"/>
    <mergeCell ref="H21:H22"/>
    <mergeCell ref="I21:I22"/>
    <mergeCell ref="A15:C16"/>
    <mergeCell ref="E15:E16"/>
    <mergeCell ref="F15:F16"/>
    <mergeCell ref="G15:G16"/>
    <mergeCell ref="A18:C19"/>
    <mergeCell ref="E18:E19"/>
    <mergeCell ref="F18:F19"/>
    <mergeCell ref="G18:G19"/>
    <mergeCell ref="G9:G10"/>
    <mergeCell ref="A13:C14"/>
    <mergeCell ref="E13:E14"/>
    <mergeCell ref="F13:F14"/>
    <mergeCell ref="G13:G14"/>
    <mergeCell ref="A11:C12"/>
    <mergeCell ref="E11:E12"/>
    <mergeCell ref="F11:F12"/>
    <mergeCell ref="G11:G12"/>
    <mergeCell ref="H9:H10"/>
    <mergeCell ref="A7:J7"/>
    <mergeCell ref="A5:C5"/>
    <mergeCell ref="I9:I10"/>
    <mergeCell ref="A9:C10"/>
    <mergeCell ref="D9:D10"/>
    <mergeCell ref="E9:E10"/>
    <mergeCell ref="F9:F10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zoomScale="80" zoomScaleNormal="80" zoomScaleSheetLayoutView="100" zoomScalePageLayoutView="0" workbookViewId="0" topLeftCell="A1">
      <selection activeCell="H30" sqref="H30"/>
    </sheetView>
  </sheetViews>
  <sheetFormatPr defaultColWidth="9.00390625" defaultRowHeight="12.75"/>
  <cols>
    <col min="1" max="1" width="36.25390625" style="0" customWidth="1"/>
    <col min="2" max="2" width="36.625" style="0" customWidth="1"/>
    <col min="3" max="3" width="29.625" style="0" customWidth="1"/>
    <col min="4" max="4" width="22.25390625" style="0" customWidth="1"/>
    <col min="7" max="7" width="15.625" style="0" bestFit="1" customWidth="1"/>
  </cols>
  <sheetData>
    <row r="1" ht="33">
      <c r="A1" s="623" t="s">
        <v>450</v>
      </c>
    </row>
    <row r="2" ht="33">
      <c r="A2" s="623" t="s">
        <v>451</v>
      </c>
    </row>
    <row r="3" ht="33">
      <c r="A3" s="623" t="s">
        <v>452</v>
      </c>
    </row>
    <row r="6" spans="1:4" ht="21" thickBot="1">
      <c r="A6" s="333" t="s">
        <v>159</v>
      </c>
      <c r="B6" s="333"/>
      <c r="C6" s="333"/>
      <c r="D6" s="333"/>
    </row>
    <row r="7" spans="1:4" ht="15.75" thickBot="1">
      <c r="A7" s="330" t="s">
        <v>160</v>
      </c>
      <c r="B7" s="331"/>
      <c r="C7" s="331"/>
      <c r="D7" s="332"/>
    </row>
    <row r="8" spans="1:4" ht="13.5" customHeight="1">
      <c r="A8" s="123" t="s">
        <v>161</v>
      </c>
      <c r="B8" s="124"/>
      <c r="C8" s="125"/>
      <c r="D8" s="125"/>
    </row>
    <row r="9" spans="1:4" ht="13.5" customHeight="1">
      <c r="A9" s="126" t="s">
        <v>162</v>
      </c>
      <c r="B9" s="125"/>
      <c r="C9" s="111"/>
      <c r="D9" s="125"/>
    </row>
    <row r="10" spans="1:4" ht="13.5" customHeight="1">
      <c r="A10" s="123" t="s">
        <v>163</v>
      </c>
      <c r="B10" s="125"/>
      <c r="C10" s="111"/>
      <c r="D10" s="125"/>
    </row>
    <row r="11" spans="1:4" ht="13.5" customHeight="1" thickBot="1">
      <c r="A11" s="123" t="s">
        <v>164</v>
      </c>
      <c r="B11" s="125"/>
      <c r="C11" s="111"/>
      <c r="D11" s="125"/>
    </row>
    <row r="12" spans="1:4" ht="15.75" thickBot="1">
      <c r="A12" s="330" t="s">
        <v>165</v>
      </c>
      <c r="B12" s="331"/>
      <c r="C12" s="331"/>
      <c r="D12" s="332"/>
    </row>
    <row r="13" spans="1:4" ht="13.5" customHeight="1">
      <c r="A13" s="126" t="s">
        <v>166</v>
      </c>
      <c r="B13" s="125"/>
      <c r="C13" s="111"/>
      <c r="D13" s="125"/>
    </row>
    <row r="14" spans="1:4" ht="13.5" customHeight="1">
      <c r="A14" s="126" t="s">
        <v>167</v>
      </c>
      <c r="B14" s="125"/>
      <c r="C14" s="111"/>
      <c r="D14" s="125"/>
    </row>
    <row r="15" spans="1:4" ht="13.5" customHeight="1">
      <c r="A15" s="127" t="s">
        <v>168</v>
      </c>
      <c r="B15" s="125"/>
      <c r="C15" s="111"/>
      <c r="D15" s="125"/>
    </row>
    <row r="16" spans="1:4" ht="13.5" customHeight="1">
      <c r="A16" s="128" t="s">
        <v>169</v>
      </c>
      <c r="B16" s="125"/>
      <c r="C16" s="111"/>
      <c r="D16" s="125"/>
    </row>
    <row r="17" spans="1:4" ht="13.5" customHeight="1">
      <c r="A17" s="128" t="s">
        <v>170</v>
      </c>
      <c r="B17" s="125"/>
      <c r="C17" s="111"/>
      <c r="D17" s="125"/>
    </row>
    <row r="18" spans="1:4" ht="13.5" customHeight="1">
      <c r="A18" s="128" t="s">
        <v>171</v>
      </c>
      <c r="B18" s="125"/>
      <c r="C18" s="111"/>
      <c r="D18" s="125"/>
    </row>
    <row r="19" spans="1:4" ht="13.5" customHeight="1">
      <c r="A19" s="128" t="s">
        <v>172</v>
      </c>
      <c r="B19" s="125"/>
      <c r="C19" s="111"/>
      <c r="D19" s="125"/>
    </row>
    <row r="20" spans="1:4" ht="13.5" customHeight="1" thickBot="1">
      <c r="A20" s="126" t="s">
        <v>173</v>
      </c>
      <c r="B20" s="125"/>
      <c r="C20" s="111"/>
      <c r="D20" s="125"/>
    </row>
    <row r="21" spans="1:4" ht="15.75" thickBot="1">
      <c r="A21" s="330" t="s">
        <v>174</v>
      </c>
      <c r="B21" s="331"/>
      <c r="C21" s="331"/>
      <c r="D21" s="332"/>
    </row>
    <row r="22" spans="1:4" ht="13.5" customHeight="1">
      <c r="A22" s="123" t="s">
        <v>175</v>
      </c>
      <c r="B22" s="129"/>
      <c r="C22" s="130"/>
      <c r="D22" s="130"/>
    </row>
    <row r="23" spans="1:4" ht="13.5" customHeight="1">
      <c r="A23" s="131" t="s">
        <v>176</v>
      </c>
      <c r="B23" s="129"/>
      <c r="C23" s="130"/>
      <c r="D23" s="130"/>
    </row>
    <row r="24" spans="1:4" ht="13.5" customHeight="1">
      <c r="A24" s="131" t="s">
        <v>177</v>
      </c>
      <c r="B24" s="129"/>
      <c r="C24" s="130"/>
      <c r="D24" s="130"/>
    </row>
    <row r="25" spans="1:4" ht="13.5" customHeight="1">
      <c r="A25" s="131" t="s">
        <v>178</v>
      </c>
      <c r="B25" s="132"/>
      <c r="C25" s="130"/>
      <c r="D25" s="130"/>
    </row>
    <row r="26" spans="1:4" ht="13.5" customHeight="1">
      <c r="A26" s="131" t="s">
        <v>179</v>
      </c>
      <c r="B26" s="129"/>
      <c r="C26" s="130"/>
      <c r="D26" s="130"/>
    </row>
    <row r="27" spans="1:4" ht="13.5" customHeight="1">
      <c r="A27" s="131" t="s">
        <v>180</v>
      </c>
      <c r="B27" s="129"/>
      <c r="C27" s="130"/>
      <c r="D27" s="130"/>
    </row>
    <row r="28" spans="1:4" ht="13.5" customHeight="1">
      <c r="A28" s="131" t="s">
        <v>181</v>
      </c>
      <c r="B28" s="129"/>
      <c r="C28" s="130"/>
      <c r="D28" s="130"/>
    </row>
    <row r="29" spans="1:4" ht="13.5" customHeight="1">
      <c r="A29" s="131" t="s">
        <v>182</v>
      </c>
      <c r="B29" s="129"/>
      <c r="C29" s="130"/>
      <c r="D29" s="130"/>
    </row>
    <row r="30" spans="1:4" ht="13.5" customHeight="1">
      <c r="A30" s="131" t="s">
        <v>183</v>
      </c>
      <c r="B30" s="129"/>
      <c r="C30" s="130"/>
      <c r="D30" s="130"/>
    </row>
    <row r="31" spans="1:4" ht="18.75" thickBot="1">
      <c r="A31" s="132"/>
      <c r="B31" s="129"/>
      <c r="C31" s="130"/>
      <c r="D31" s="130"/>
    </row>
    <row r="32" spans="1:4" ht="24" customHeight="1" thickBot="1">
      <c r="A32" s="133" t="s">
        <v>137</v>
      </c>
      <c r="B32" s="134" t="s">
        <v>184</v>
      </c>
      <c r="C32" s="135" t="s">
        <v>185</v>
      </c>
      <c r="D32" s="136" t="s">
        <v>186</v>
      </c>
    </row>
    <row r="33" spans="1:4" ht="24" customHeight="1" thickBot="1">
      <c r="A33" s="137" t="s">
        <v>187</v>
      </c>
      <c r="B33" s="138" t="s">
        <v>188</v>
      </c>
      <c r="C33" s="139" t="s">
        <v>189</v>
      </c>
      <c r="D33" s="140">
        <v>179</v>
      </c>
    </row>
    <row r="34" spans="1:4" ht="30.75" customHeight="1" thickBot="1">
      <c r="A34" s="141" t="s">
        <v>335</v>
      </c>
      <c r="B34" s="142" t="s">
        <v>190</v>
      </c>
      <c r="C34" s="139" t="s">
        <v>191</v>
      </c>
      <c r="D34" s="140">
        <v>315</v>
      </c>
    </row>
    <row r="35" spans="1:4" ht="30.75" customHeight="1" thickBot="1">
      <c r="A35" s="141" t="s">
        <v>336</v>
      </c>
      <c r="B35" s="142" t="s">
        <v>192</v>
      </c>
      <c r="C35" s="139" t="s">
        <v>191</v>
      </c>
      <c r="D35" s="140">
        <v>350</v>
      </c>
    </row>
    <row r="36" spans="1:4" ht="30.75" customHeight="1" thickBot="1">
      <c r="A36" s="141" t="s">
        <v>337</v>
      </c>
      <c r="B36" s="142" t="s">
        <v>193</v>
      </c>
      <c r="C36" s="139" t="s">
        <v>189</v>
      </c>
      <c r="D36" s="140">
        <v>370</v>
      </c>
    </row>
    <row r="37" spans="1:4" ht="46.5" customHeight="1" thickBot="1">
      <c r="A37" s="141" t="s">
        <v>338</v>
      </c>
      <c r="B37" s="142" t="s">
        <v>194</v>
      </c>
      <c r="C37" s="139" t="s">
        <v>191</v>
      </c>
      <c r="D37" s="140">
        <v>256</v>
      </c>
    </row>
    <row r="38" spans="1:4" ht="46.5" customHeight="1" thickBot="1">
      <c r="A38" s="141" t="s">
        <v>338</v>
      </c>
      <c r="B38" s="142" t="s">
        <v>195</v>
      </c>
      <c r="C38" s="139" t="s">
        <v>191</v>
      </c>
      <c r="D38" s="140">
        <v>471</v>
      </c>
    </row>
    <row r="39" spans="1:4" ht="30.75" customHeight="1" thickBot="1">
      <c r="A39" s="141" t="s">
        <v>339</v>
      </c>
      <c r="B39" s="142" t="s">
        <v>196</v>
      </c>
      <c r="C39" s="139" t="s">
        <v>191</v>
      </c>
      <c r="D39" s="140">
        <v>377</v>
      </c>
    </row>
    <row r="40" spans="1:4" ht="12.75">
      <c r="A40" s="143" t="s">
        <v>197</v>
      </c>
      <c r="B40" s="144"/>
      <c r="C40" s="145"/>
      <c r="D40" s="146"/>
    </row>
    <row r="41" spans="1:4" ht="12.75">
      <c r="A41" s="147" t="s">
        <v>198</v>
      </c>
      <c r="B41" s="146"/>
      <c r="C41" s="146"/>
      <c r="D41" s="146"/>
    </row>
    <row r="42" spans="1:4" ht="12.75">
      <c r="A42" s="147" t="s">
        <v>199</v>
      </c>
      <c r="B42" s="146"/>
      <c r="C42" s="148"/>
      <c r="D42" s="146"/>
    </row>
    <row r="43" spans="1:4" ht="12.75">
      <c r="A43" s="143" t="s">
        <v>200</v>
      </c>
      <c r="B43" s="127"/>
      <c r="C43" s="127"/>
      <c r="D43" s="127"/>
    </row>
    <row r="44" spans="1:4" ht="12.75">
      <c r="A44" s="147" t="s">
        <v>201</v>
      </c>
      <c r="B44" s="149"/>
      <c r="C44" s="146"/>
      <c r="D44" s="146"/>
    </row>
  </sheetData>
  <sheetProtection/>
  <mergeCells count="4">
    <mergeCell ref="A7:D7"/>
    <mergeCell ref="A12:D12"/>
    <mergeCell ref="A21:D21"/>
    <mergeCell ref="A6:D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view="pageBreakPreview" zoomScale="80" zoomScaleSheetLayoutView="80" zoomScalePageLayoutView="0" workbookViewId="0" topLeftCell="A1">
      <selection activeCell="D3" sqref="D3"/>
    </sheetView>
  </sheetViews>
  <sheetFormatPr defaultColWidth="9.00390625" defaultRowHeight="12.75"/>
  <cols>
    <col min="3" max="3" width="19.375" style="0" customWidth="1"/>
    <col min="4" max="4" width="35.75390625" style="0" customWidth="1"/>
    <col min="5" max="5" width="15.125" style="0" customWidth="1"/>
    <col min="6" max="6" width="12.375" style="0" customWidth="1"/>
    <col min="7" max="7" width="18.625" style="0" customWidth="1"/>
    <col min="9" max="9" width="15.875" style="0" customWidth="1"/>
  </cols>
  <sheetData>
    <row r="1" ht="33">
      <c r="A1" s="623" t="s">
        <v>450</v>
      </c>
    </row>
    <row r="2" ht="33">
      <c r="A2" s="623" t="s">
        <v>451</v>
      </c>
    </row>
    <row r="3" ht="33">
      <c r="A3" s="623" t="s">
        <v>452</v>
      </c>
    </row>
    <row r="5" spans="1:9" ht="12.75">
      <c r="A5" s="285"/>
      <c r="B5" s="285"/>
      <c r="C5" s="285"/>
      <c r="D5" s="45"/>
      <c r="E5" s="45"/>
      <c r="F5" s="45"/>
      <c r="G5" s="45"/>
      <c r="H5" s="45"/>
      <c r="I5" s="45"/>
    </row>
    <row r="7" spans="1:7" ht="24" thickBot="1">
      <c r="A7" s="343" t="s">
        <v>361</v>
      </c>
      <c r="B7" s="343"/>
      <c r="C7" s="343"/>
      <c r="D7" s="343"/>
      <c r="E7" s="343"/>
      <c r="F7" s="343"/>
      <c r="G7" s="343"/>
    </row>
    <row r="8" spans="1:7" ht="29.25" customHeight="1" thickBot="1">
      <c r="A8" s="350" t="s">
        <v>2</v>
      </c>
      <c r="B8" s="351"/>
      <c r="C8" s="352"/>
      <c r="D8" s="79" t="s">
        <v>88</v>
      </c>
      <c r="E8" s="80" t="s">
        <v>89</v>
      </c>
      <c r="F8" s="80" t="s">
        <v>90</v>
      </c>
      <c r="G8" s="80" t="s">
        <v>91</v>
      </c>
    </row>
    <row r="9" spans="1:7" ht="16.5" thickBot="1">
      <c r="A9" s="356" t="s">
        <v>373</v>
      </c>
      <c r="B9" s="357"/>
      <c r="C9" s="357"/>
      <c r="D9" s="357"/>
      <c r="E9" s="357"/>
      <c r="F9" s="357"/>
      <c r="G9" s="358"/>
    </row>
    <row r="10" spans="1:7" ht="18.75" customHeight="1" thickBot="1">
      <c r="A10" s="359" t="s">
        <v>92</v>
      </c>
      <c r="B10" s="360"/>
      <c r="C10" s="361"/>
      <c r="D10" s="81" t="s">
        <v>351</v>
      </c>
      <c r="E10" s="82" t="s">
        <v>93</v>
      </c>
      <c r="F10" s="83" t="s">
        <v>94</v>
      </c>
      <c r="G10" s="84">
        <v>67</v>
      </c>
    </row>
    <row r="11" spans="1:7" ht="16.5" thickBot="1">
      <c r="A11" s="356" t="s">
        <v>374</v>
      </c>
      <c r="B11" s="357"/>
      <c r="C11" s="357"/>
      <c r="D11" s="357"/>
      <c r="E11" s="357"/>
      <c r="F11" s="357"/>
      <c r="G11" s="358"/>
    </row>
    <row r="12" spans="1:7" ht="15" customHeight="1">
      <c r="A12" s="350" t="s">
        <v>95</v>
      </c>
      <c r="B12" s="351"/>
      <c r="C12" s="352"/>
      <c r="D12" s="344" t="s">
        <v>357</v>
      </c>
      <c r="E12" s="346" t="s">
        <v>93</v>
      </c>
      <c r="F12" s="344" t="s">
        <v>94</v>
      </c>
      <c r="G12" s="348">
        <v>85</v>
      </c>
    </row>
    <row r="13" spans="1:7" ht="8.25" customHeight="1" thickBot="1">
      <c r="A13" s="353"/>
      <c r="B13" s="354"/>
      <c r="C13" s="355"/>
      <c r="D13" s="345"/>
      <c r="E13" s="347"/>
      <c r="F13" s="363"/>
      <c r="G13" s="349"/>
    </row>
    <row r="14" spans="1:7" ht="21" customHeight="1" thickBot="1">
      <c r="A14" s="340" t="s">
        <v>96</v>
      </c>
      <c r="B14" s="341"/>
      <c r="C14" s="342"/>
      <c r="D14" s="86" t="s">
        <v>97</v>
      </c>
      <c r="E14" s="87" t="s">
        <v>98</v>
      </c>
      <c r="F14" s="363"/>
      <c r="G14" s="88">
        <v>103</v>
      </c>
    </row>
    <row r="15" spans="1:7" ht="12.75">
      <c r="A15" s="350" t="s">
        <v>354</v>
      </c>
      <c r="B15" s="351"/>
      <c r="C15" s="352"/>
      <c r="D15" s="344" t="s">
        <v>350</v>
      </c>
      <c r="E15" s="346" t="s">
        <v>99</v>
      </c>
      <c r="F15" s="363"/>
      <c r="G15" s="348">
        <v>99.8</v>
      </c>
    </row>
    <row r="16" spans="1:7" ht="10.5" customHeight="1" thickBot="1">
      <c r="A16" s="353"/>
      <c r="B16" s="354"/>
      <c r="C16" s="355"/>
      <c r="D16" s="345"/>
      <c r="E16" s="347"/>
      <c r="F16" s="363"/>
      <c r="G16" s="349"/>
    </row>
    <row r="17" spans="1:7" ht="20.25" customHeight="1" thickBot="1">
      <c r="A17" s="340" t="s">
        <v>355</v>
      </c>
      <c r="B17" s="341"/>
      <c r="C17" s="342"/>
      <c r="D17" s="86" t="s">
        <v>352</v>
      </c>
      <c r="E17" s="87" t="s">
        <v>99</v>
      </c>
      <c r="F17" s="363"/>
      <c r="G17" s="88">
        <v>99.8</v>
      </c>
    </row>
    <row r="18" spans="1:7" ht="12.75">
      <c r="A18" s="350" t="s">
        <v>356</v>
      </c>
      <c r="B18" s="351"/>
      <c r="C18" s="352"/>
      <c r="D18" s="344" t="s">
        <v>353</v>
      </c>
      <c r="E18" s="346" t="s">
        <v>100</v>
      </c>
      <c r="F18" s="363"/>
      <c r="G18" s="348">
        <v>99.8</v>
      </c>
    </row>
    <row r="19" spans="1:7" ht="5.25" customHeight="1" thickBot="1">
      <c r="A19" s="353"/>
      <c r="B19" s="354"/>
      <c r="C19" s="355"/>
      <c r="D19" s="345"/>
      <c r="E19" s="347"/>
      <c r="F19" s="345"/>
      <c r="G19" s="349"/>
    </row>
    <row r="20" spans="1:7" ht="16.5" thickBot="1">
      <c r="A20" s="356" t="s">
        <v>375</v>
      </c>
      <c r="B20" s="357"/>
      <c r="C20" s="357"/>
      <c r="D20" s="357"/>
      <c r="E20" s="357"/>
      <c r="F20" s="357"/>
      <c r="G20" s="358"/>
    </row>
    <row r="21" spans="1:7" ht="12.75">
      <c r="A21" s="350" t="s">
        <v>101</v>
      </c>
      <c r="B21" s="351"/>
      <c r="C21" s="352"/>
      <c r="D21" s="344" t="s">
        <v>358</v>
      </c>
      <c r="E21" s="346" t="s">
        <v>93</v>
      </c>
      <c r="F21" s="344" t="s">
        <v>94</v>
      </c>
      <c r="G21" s="348">
        <v>107.6</v>
      </c>
    </row>
    <row r="22" spans="1:7" ht="13.5" thickBot="1">
      <c r="A22" s="353"/>
      <c r="B22" s="354"/>
      <c r="C22" s="355"/>
      <c r="D22" s="345"/>
      <c r="E22" s="347"/>
      <c r="F22" s="363"/>
      <c r="G22" s="349"/>
    </row>
    <row r="23" spans="1:7" ht="12.75">
      <c r="A23" s="350" t="s">
        <v>103</v>
      </c>
      <c r="B23" s="351"/>
      <c r="C23" s="352"/>
      <c r="D23" s="344" t="s">
        <v>102</v>
      </c>
      <c r="E23" s="346" t="s">
        <v>104</v>
      </c>
      <c r="F23" s="363"/>
      <c r="G23" s="348">
        <v>107.6</v>
      </c>
    </row>
    <row r="24" spans="1:7" ht="6.75" customHeight="1">
      <c r="A24" s="368"/>
      <c r="B24" s="369"/>
      <c r="C24" s="370"/>
      <c r="D24" s="371"/>
      <c r="E24" s="372"/>
      <c r="F24" s="363"/>
      <c r="G24" s="362"/>
    </row>
    <row r="25" spans="1:7" ht="12" customHeight="1" thickBot="1">
      <c r="A25" s="353"/>
      <c r="B25" s="354"/>
      <c r="C25" s="355"/>
      <c r="D25" s="85" t="s">
        <v>105</v>
      </c>
      <c r="E25" s="347"/>
      <c r="F25" s="363"/>
      <c r="G25" s="89">
        <v>136</v>
      </c>
    </row>
    <row r="26" spans="1:7" ht="20.25" customHeight="1" thickBot="1">
      <c r="A26" s="350" t="s">
        <v>106</v>
      </c>
      <c r="B26" s="351"/>
      <c r="C26" s="352"/>
      <c r="D26" s="83" t="s">
        <v>359</v>
      </c>
      <c r="E26" s="87" t="s">
        <v>98</v>
      </c>
      <c r="F26" s="363"/>
      <c r="G26" s="90">
        <v>129.6</v>
      </c>
    </row>
    <row r="27" spans="1:7" ht="16.5" thickBot="1">
      <c r="A27" s="356" t="s">
        <v>376</v>
      </c>
      <c r="B27" s="357"/>
      <c r="C27" s="357"/>
      <c r="D27" s="357"/>
      <c r="E27" s="357"/>
      <c r="F27" s="357"/>
      <c r="G27" s="358"/>
    </row>
    <row r="28" spans="1:7" ht="30.75" customHeight="1" thickBot="1">
      <c r="A28" s="340" t="s">
        <v>107</v>
      </c>
      <c r="B28" s="341"/>
      <c r="C28" s="342"/>
      <c r="D28" s="91" t="s">
        <v>360</v>
      </c>
      <c r="E28" s="92" t="s">
        <v>372</v>
      </c>
      <c r="F28" s="85" t="s">
        <v>108</v>
      </c>
      <c r="G28" s="93">
        <v>144</v>
      </c>
    </row>
    <row r="29" spans="1:7" ht="21.75">
      <c r="A29" s="94"/>
      <c r="B29" s="50"/>
      <c r="C29" s="95"/>
      <c r="D29" s="95"/>
      <c r="E29" s="95"/>
      <c r="F29" s="96"/>
      <c r="G29" s="96"/>
    </row>
    <row r="30" spans="1:7" ht="12.75">
      <c r="A30" s="50"/>
      <c r="B30" s="50"/>
      <c r="C30" s="50"/>
      <c r="D30" s="50"/>
      <c r="E30" s="97"/>
      <c r="F30" s="98"/>
      <c r="G30" s="99"/>
    </row>
    <row r="31" spans="1:7" ht="12.75">
      <c r="A31" s="50"/>
      <c r="B31" s="50"/>
      <c r="C31" s="50"/>
      <c r="D31" s="50"/>
      <c r="E31" s="97"/>
      <c r="F31" s="98"/>
      <c r="G31" s="99"/>
    </row>
    <row r="32" spans="1:7" ht="12.75">
      <c r="A32" s="50"/>
      <c r="B32" s="50"/>
      <c r="C32" s="50"/>
      <c r="D32" s="50"/>
      <c r="E32" s="97"/>
      <c r="F32" s="98"/>
      <c r="G32" s="99"/>
    </row>
    <row r="33" spans="1:7" ht="12.75">
      <c r="A33" s="50"/>
      <c r="B33" s="50"/>
      <c r="C33" s="50"/>
      <c r="D33" s="50"/>
      <c r="E33" s="97"/>
      <c r="F33" s="98"/>
      <c r="G33" s="99"/>
    </row>
    <row r="34" spans="1:7" ht="12.75">
      <c r="A34" s="50"/>
      <c r="B34" s="50"/>
      <c r="C34" s="50"/>
      <c r="D34" s="50"/>
      <c r="E34" s="97"/>
      <c r="F34" s="98"/>
      <c r="G34" s="99"/>
    </row>
    <row r="35" spans="1:7" ht="12.75">
      <c r="A35" s="50"/>
      <c r="B35" s="50"/>
      <c r="C35" s="50"/>
      <c r="D35" s="50"/>
      <c r="E35" s="97"/>
      <c r="F35" s="98"/>
      <c r="G35" s="99"/>
    </row>
    <row r="36" spans="1:7" ht="12.75">
      <c r="A36" s="50"/>
      <c r="B36" s="50"/>
      <c r="C36" s="50"/>
      <c r="D36" s="50"/>
      <c r="E36" s="97"/>
      <c r="F36" s="98"/>
      <c r="G36" s="99"/>
    </row>
    <row r="37" spans="1:7" ht="13.5" thickBot="1">
      <c r="A37" s="50"/>
      <c r="B37" s="50"/>
      <c r="C37" s="50"/>
      <c r="D37" s="50"/>
      <c r="E37" s="97"/>
      <c r="F37" s="98"/>
      <c r="G37" s="99"/>
    </row>
    <row r="38" spans="1:7" ht="16.5" thickBot="1">
      <c r="A38" s="356" t="s">
        <v>109</v>
      </c>
      <c r="B38" s="357"/>
      <c r="C38" s="357"/>
      <c r="D38" s="357"/>
      <c r="E38" s="357"/>
      <c r="F38" s="357"/>
      <c r="G38" s="358"/>
    </row>
    <row r="39" spans="1:7" ht="23.25" thickBot="1">
      <c r="A39" s="387" t="s">
        <v>2</v>
      </c>
      <c r="B39" s="388"/>
      <c r="C39" s="389"/>
      <c r="D39" s="100" t="s">
        <v>88</v>
      </c>
      <c r="E39" s="390" t="s">
        <v>110</v>
      </c>
      <c r="F39" s="391"/>
      <c r="G39" s="101" t="s">
        <v>111</v>
      </c>
    </row>
    <row r="40" spans="1:7" ht="24" customHeight="1" thickBot="1">
      <c r="A40" s="350" t="s">
        <v>112</v>
      </c>
      <c r="B40" s="351"/>
      <c r="C40" s="352"/>
      <c r="D40" s="3" t="s">
        <v>113</v>
      </c>
      <c r="E40" s="396" t="s">
        <v>114</v>
      </c>
      <c r="F40" s="397"/>
      <c r="G40" s="102">
        <v>98.2</v>
      </c>
    </row>
    <row r="41" spans="1:7" ht="15.75" thickBot="1">
      <c r="A41" s="353"/>
      <c r="B41" s="354"/>
      <c r="C41" s="355"/>
      <c r="D41" s="7" t="s">
        <v>105</v>
      </c>
      <c r="E41" s="398"/>
      <c r="F41" s="399"/>
      <c r="G41" s="103">
        <v>114</v>
      </c>
    </row>
    <row r="42" spans="1:7" ht="15.75" thickBot="1">
      <c r="A42" s="350" t="s">
        <v>115</v>
      </c>
      <c r="B42" s="351"/>
      <c r="C42" s="352"/>
      <c r="D42" s="3" t="s">
        <v>113</v>
      </c>
      <c r="E42" s="364" t="s">
        <v>116</v>
      </c>
      <c r="F42" s="365"/>
      <c r="G42" s="104">
        <v>83.7</v>
      </c>
    </row>
    <row r="43" spans="1:7" ht="15.75" thickBot="1">
      <c r="A43" s="353"/>
      <c r="B43" s="354"/>
      <c r="C43" s="355"/>
      <c r="D43" s="7" t="s">
        <v>105</v>
      </c>
      <c r="E43" s="366"/>
      <c r="F43" s="367"/>
      <c r="G43" s="106">
        <v>110.6</v>
      </c>
    </row>
    <row r="44" spans="1:7" ht="16.5" thickBot="1">
      <c r="A44" s="356" t="s">
        <v>117</v>
      </c>
      <c r="B44" s="357"/>
      <c r="C44" s="357"/>
      <c r="D44" s="357"/>
      <c r="E44" s="357"/>
      <c r="F44" s="357"/>
      <c r="G44" s="358"/>
    </row>
    <row r="45" spans="1:7" ht="15.75" customHeight="1" thickBot="1">
      <c r="A45" s="340" t="s">
        <v>118</v>
      </c>
      <c r="B45" s="341"/>
      <c r="C45" s="342"/>
      <c r="D45" s="105" t="s">
        <v>119</v>
      </c>
      <c r="E45" s="392" t="s">
        <v>120</v>
      </c>
      <c r="F45" s="393"/>
      <c r="G45" s="106">
        <v>52</v>
      </c>
    </row>
    <row r="46" spans="1:7" ht="16.5" customHeight="1" thickBot="1">
      <c r="A46" s="340" t="s">
        <v>122</v>
      </c>
      <c r="B46" s="341"/>
      <c r="C46" s="342"/>
      <c r="D46" s="105" t="s">
        <v>415</v>
      </c>
      <c r="E46" s="392" t="s">
        <v>121</v>
      </c>
      <c r="F46" s="393"/>
      <c r="G46" s="107">
        <v>38</v>
      </c>
    </row>
    <row r="47" spans="1:7" ht="16.5" thickBot="1">
      <c r="A47" s="384" t="s">
        <v>123</v>
      </c>
      <c r="B47" s="385"/>
      <c r="C47" s="385"/>
      <c r="D47" s="385"/>
      <c r="E47" s="385"/>
      <c r="F47" s="385"/>
      <c r="G47" s="386"/>
    </row>
    <row r="48" spans="1:7" ht="15">
      <c r="A48" s="381" t="s">
        <v>124</v>
      </c>
      <c r="B48" s="382"/>
      <c r="C48" s="382"/>
      <c r="D48" s="383"/>
      <c r="E48" s="394" t="s">
        <v>125</v>
      </c>
      <c r="F48" s="395"/>
      <c r="G48" s="108">
        <v>35</v>
      </c>
    </row>
    <row r="49" spans="1:7" ht="15">
      <c r="A49" s="376" t="s">
        <v>126</v>
      </c>
      <c r="B49" s="377"/>
      <c r="C49" s="377"/>
      <c r="D49" s="378"/>
      <c r="E49" s="379" t="s">
        <v>127</v>
      </c>
      <c r="F49" s="380"/>
      <c r="G49" s="109">
        <v>60</v>
      </c>
    </row>
    <row r="50" spans="1:7" ht="15">
      <c r="A50" s="376" t="s">
        <v>128</v>
      </c>
      <c r="B50" s="377"/>
      <c r="C50" s="377"/>
      <c r="D50" s="378"/>
      <c r="E50" s="379" t="s">
        <v>129</v>
      </c>
      <c r="F50" s="380"/>
      <c r="G50" s="109">
        <v>70</v>
      </c>
    </row>
    <row r="51" spans="1:7" ht="15">
      <c r="A51" s="376" t="s">
        <v>130</v>
      </c>
      <c r="B51" s="377"/>
      <c r="C51" s="377"/>
      <c r="D51" s="378"/>
      <c r="E51" s="379" t="s">
        <v>129</v>
      </c>
      <c r="F51" s="380"/>
      <c r="G51" s="109">
        <v>45</v>
      </c>
    </row>
    <row r="52" spans="1:7" ht="15">
      <c r="A52" s="376" t="s">
        <v>131</v>
      </c>
      <c r="B52" s="377"/>
      <c r="C52" s="377"/>
      <c r="D52" s="378"/>
      <c r="E52" s="379" t="s">
        <v>132</v>
      </c>
      <c r="F52" s="380"/>
      <c r="G52" s="109">
        <v>22</v>
      </c>
    </row>
    <row r="53" spans="1:7" ht="15">
      <c r="A53" s="376" t="s">
        <v>133</v>
      </c>
      <c r="B53" s="377"/>
      <c r="C53" s="377"/>
      <c r="D53" s="378"/>
      <c r="E53" s="379" t="s">
        <v>132</v>
      </c>
      <c r="F53" s="380"/>
      <c r="G53" s="109">
        <v>127</v>
      </c>
    </row>
    <row r="54" spans="1:7" ht="15">
      <c r="A54" s="376" t="s">
        <v>134</v>
      </c>
      <c r="B54" s="377"/>
      <c r="C54" s="377"/>
      <c r="D54" s="378"/>
      <c r="E54" s="379" t="s">
        <v>132</v>
      </c>
      <c r="F54" s="380"/>
      <c r="G54" s="109">
        <v>350</v>
      </c>
    </row>
    <row r="55" spans="1:7" ht="15">
      <c r="A55" s="376" t="s">
        <v>135</v>
      </c>
      <c r="B55" s="377"/>
      <c r="C55" s="377"/>
      <c r="D55" s="378"/>
      <c r="E55" s="379" t="s">
        <v>132</v>
      </c>
      <c r="F55" s="380"/>
      <c r="G55" s="109">
        <v>155</v>
      </c>
    </row>
    <row r="56" spans="1:7" ht="15.75" thickBot="1">
      <c r="A56" s="407" t="s">
        <v>136</v>
      </c>
      <c r="B56" s="408"/>
      <c r="C56" s="408"/>
      <c r="D56" s="409"/>
      <c r="E56" s="410" t="s">
        <v>132</v>
      </c>
      <c r="F56" s="411"/>
      <c r="G56" s="107">
        <v>160</v>
      </c>
    </row>
    <row r="57" spans="1:7" ht="16.5" thickBot="1">
      <c r="A57" s="384" t="s">
        <v>202</v>
      </c>
      <c r="B57" s="385"/>
      <c r="C57" s="385"/>
      <c r="D57" s="385"/>
      <c r="E57" s="385"/>
      <c r="F57" s="385"/>
      <c r="G57" s="386"/>
    </row>
    <row r="58" spans="1:7" ht="15">
      <c r="A58" s="404" t="s">
        <v>203</v>
      </c>
      <c r="B58" s="405"/>
      <c r="C58" s="405"/>
      <c r="D58" s="406"/>
      <c r="E58" s="400" t="s">
        <v>205</v>
      </c>
      <c r="F58" s="401"/>
      <c r="G58" s="108">
        <v>160</v>
      </c>
    </row>
    <row r="59" spans="1:7" ht="15.75" thickBot="1">
      <c r="A59" s="373" t="s">
        <v>204</v>
      </c>
      <c r="B59" s="374"/>
      <c r="C59" s="374"/>
      <c r="D59" s="375"/>
      <c r="E59" s="402" t="s">
        <v>205</v>
      </c>
      <c r="F59" s="403"/>
      <c r="G59" s="107">
        <v>190</v>
      </c>
    </row>
    <row r="60" spans="1:7" ht="16.5" thickBot="1">
      <c r="A60" s="384" t="s">
        <v>362</v>
      </c>
      <c r="B60" s="385"/>
      <c r="C60" s="385"/>
      <c r="D60" s="385"/>
      <c r="E60" s="385"/>
      <c r="F60" s="385"/>
      <c r="G60" s="386"/>
    </row>
    <row r="61" spans="1:7" ht="12.75">
      <c r="A61" s="190"/>
      <c r="B61" s="191"/>
      <c r="C61" s="191"/>
      <c r="D61" s="191"/>
      <c r="E61" s="191"/>
      <c r="F61" s="191"/>
      <c r="G61" s="192"/>
    </row>
    <row r="62" spans="1:7" ht="12.75">
      <c r="A62" s="193"/>
      <c r="B62" s="152"/>
      <c r="C62" s="152"/>
      <c r="D62" s="152"/>
      <c r="E62" s="152"/>
      <c r="F62" s="152"/>
      <c r="G62" s="194"/>
    </row>
    <row r="63" spans="1:7" ht="12.75">
      <c r="A63" s="193"/>
      <c r="B63" s="152"/>
      <c r="C63" s="152"/>
      <c r="D63" s="152"/>
      <c r="E63" s="152"/>
      <c r="F63" s="152"/>
      <c r="G63" s="194"/>
    </row>
    <row r="64" spans="1:7" ht="12.75">
      <c r="A64" s="193"/>
      <c r="B64" s="152"/>
      <c r="C64" s="152"/>
      <c r="D64" s="152"/>
      <c r="E64" s="152"/>
      <c r="F64" s="152"/>
      <c r="G64" s="194"/>
    </row>
    <row r="65" spans="1:7" ht="12.75">
      <c r="A65" s="193"/>
      <c r="B65" s="152"/>
      <c r="C65" s="152"/>
      <c r="D65" s="152"/>
      <c r="E65" s="152"/>
      <c r="F65" s="152"/>
      <c r="G65" s="194"/>
    </row>
    <row r="66" spans="1:7" ht="12.75">
      <c r="A66" s="193"/>
      <c r="B66" s="152"/>
      <c r="C66" s="152"/>
      <c r="D66" s="152"/>
      <c r="E66" s="152"/>
      <c r="F66" s="152"/>
      <c r="G66" s="194"/>
    </row>
    <row r="67" spans="1:7" ht="12.75">
      <c r="A67" s="193"/>
      <c r="B67" s="152"/>
      <c r="C67" s="152"/>
      <c r="D67" s="152"/>
      <c r="E67" s="152"/>
      <c r="F67" s="152"/>
      <c r="G67" s="194"/>
    </row>
    <row r="68" spans="1:7" ht="12.75">
      <c r="A68" s="334" t="s">
        <v>363</v>
      </c>
      <c r="B68" s="335"/>
      <c r="C68" s="335"/>
      <c r="D68" s="335"/>
      <c r="E68" s="335"/>
      <c r="F68" s="335"/>
      <c r="G68" s="336"/>
    </row>
    <row r="69" spans="1:7" ht="13.5" thickBot="1">
      <c r="A69" s="337"/>
      <c r="B69" s="338"/>
      <c r="C69" s="338"/>
      <c r="D69" s="338"/>
      <c r="E69" s="338"/>
      <c r="F69" s="338"/>
      <c r="G69" s="339"/>
    </row>
  </sheetData>
  <sheetProtection/>
  <mergeCells count="72">
    <mergeCell ref="E59:F59"/>
    <mergeCell ref="A44:G44"/>
    <mergeCell ref="A52:D52"/>
    <mergeCell ref="E49:F49"/>
    <mergeCell ref="A60:G60"/>
    <mergeCell ref="A57:G57"/>
    <mergeCell ref="A58:D58"/>
    <mergeCell ref="E51:F51"/>
    <mergeCell ref="A56:D56"/>
    <mergeCell ref="E56:F56"/>
    <mergeCell ref="E58:F58"/>
    <mergeCell ref="E53:F53"/>
    <mergeCell ref="A49:D49"/>
    <mergeCell ref="A54:D54"/>
    <mergeCell ref="E54:F54"/>
    <mergeCell ref="A50:D50"/>
    <mergeCell ref="A46:C46"/>
    <mergeCell ref="E46:F46"/>
    <mergeCell ref="E50:F50"/>
    <mergeCell ref="A51:D51"/>
    <mergeCell ref="A47:G47"/>
    <mergeCell ref="A45:C45"/>
    <mergeCell ref="A39:C39"/>
    <mergeCell ref="E39:F39"/>
    <mergeCell ref="E45:F45"/>
    <mergeCell ref="E48:F48"/>
    <mergeCell ref="A40:C41"/>
    <mergeCell ref="E40:F41"/>
    <mergeCell ref="A42:C43"/>
    <mergeCell ref="A59:D59"/>
    <mergeCell ref="A55:D55"/>
    <mergeCell ref="E55:F55"/>
    <mergeCell ref="E52:F52"/>
    <mergeCell ref="A53:D53"/>
    <mergeCell ref="A26:C26"/>
    <mergeCell ref="A27:G27"/>
    <mergeCell ref="A28:C28"/>
    <mergeCell ref="A38:G38"/>
    <mergeCell ref="A48:D48"/>
    <mergeCell ref="E42:F43"/>
    <mergeCell ref="A20:G20"/>
    <mergeCell ref="A21:C22"/>
    <mergeCell ref="D21:D22"/>
    <mergeCell ref="E21:E22"/>
    <mergeCell ref="F21:F26"/>
    <mergeCell ref="G21:G22"/>
    <mergeCell ref="A23:C25"/>
    <mergeCell ref="D23:D24"/>
    <mergeCell ref="E23:E25"/>
    <mergeCell ref="G23:G24"/>
    <mergeCell ref="A15:C16"/>
    <mergeCell ref="F12:F19"/>
    <mergeCell ref="G18:G19"/>
    <mergeCell ref="E12:E13"/>
    <mergeCell ref="A18:C19"/>
    <mergeCell ref="D18:D19"/>
    <mergeCell ref="E18:E19"/>
    <mergeCell ref="A8:C8"/>
    <mergeCell ref="A9:G9"/>
    <mergeCell ref="A10:C10"/>
    <mergeCell ref="A11:G11"/>
    <mergeCell ref="G12:G13"/>
    <mergeCell ref="A14:C14"/>
    <mergeCell ref="A68:G69"/>
    <mergeCell ref="A17:C17"/>
    <mergeCell ref="A5:C5"/>
    <mergeCell ref="A7:G7"/>
    <mergeCell ref="D15:D16"/>
    <mergeCell ref="E15:E16"/>
    <mergeCell ref="G15:G16"/>
    <mergeCell ref="A12:C13"/>
    <mergeCell ref="D12:D1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3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view="pageBreakPreview" zoomScale="80" zoomScaleSheetLayoutView="80" zoomScalePageLayoutView="0" workbookViewId="0" topLeftCell="A1">
      <selection activeCell="O21" sqref="O21"/>
    </sheetView>
  </sheetViews>
  <sheetFormatPr defaultColWidth="9.00390625" defaultRowHeight="12.75"/>
  <cols>
    <col min="1" max="1" width="20.00390625" style="0" customWidth="1"/>
    <col min="2" max="2" width="15.25390625" style="0" customWidth="1"/>
    <col min="3" max="3" width="15.125" style="0" customWidth="1"/>
    <col min="4" max="4" width="12.00390625" style="0" customWidth="1"/>
    <col min="5" max="5" width="13.625" style="0" customWidth="1"/>
    <col min="7" max="7" width="17.125" style="0" customWidth="1"/>
    <col min="8" max="9" width="13.125" style="0" customWidth="1"/>
    <col min="10" max="10" width="11.875" style="0" customWidth="1"/>
  </cols>
  <sheetData>
    <row r="1" ht="33">
      <c r="A1" s="623" t="s">
        <v>450</v>
      </c>
    </row>
    <row r="2" ht="33">
      <c r="A2" s="623" t="s">
        <v>451</v>
      </c>
    </row>
    <row r="3" ht="33">
      <c r="A3" s="623" t="s">
        <v>452</v>
      </c>
    </row>
    <row r="5" spans="1:10" ht="18.75" thickBot="1">
      <c r="A5" s="110"/>
      <c r="B5" s="111"/>
      <c r="C5" s="112"/>
      <c r="D5" s="112"/>
      <c r="E5" s="112"/>
      <c r="F5" s="49"/>
      <c r="G5" s="49"/>
      <c r="H5" s="49"/>
      <c r="I5" s="49"/>
      <c r="J5" s="49"/>
    </row>
    <row r="6" spans="1:10" ht="38.25" customHeight="1" thickBot="1">
      <c r="A6" s="422" t="s">
        <v>334</v>
      </c>
      <c r="B6" s="423"/>
      <c r="C6" s="423"/>
      <c r="D6" s="423"/>
      <c r="E6" s="423"/>
      <c r="F6" s="423"/>
      <c r="G6" s="423"/>
      <c r="H6" s="423"/>
      <c r="I6" s="423"/>
      <c r="J6" s="424"/>
    </row>
    <row r="7" spans="1:10" ht="39" thickBot="1">
      <c r="A7" s="113" t="s">
        <v>137</v>
      </c>
      <c r="B7" s="113" t="s">
        <v>63</v>
      </c>
      <c r="C7" s="113" t="s">
        <v>138</v>
      </c>
      <c r="D7" s="114" t="s">
        <v>139</v>
      </c>
      <c r="E7" s="114" t="s">
        <v>140</v>
      </c>
      <c r="F7" s="114" t="s">
        <v>141</v>
      </c>
      <c r="G7" s="114" t="s">
        <v>142</v>
      </c>
      <c r="H7" s="115" t="s">
        <v>143</v>
      </c>
      <c r="I7" s="115" t="s">
        <v>414</v>
      </c>
      <c r="J7" s="115" t="s">
        <v>144</v>
      </c>
    </row>
    <row r="8" spans="1:10" ht="13.5" thickBot="1">
      <c r="A8" s="418" t="s">
        <v>145</v>
      </c>
      <c r="B8" s="116" t="s">
        <v>326</v>
      </c>
      <c r="C8" s="116" t="s">
        <v>146</v>
      </c>
      <c r="D8" s="117">
        <v>13.688</v>
      </c>
      <c r="E8" s="116" t="s">
        <v>147</v>
      </c>
      <c r="F8" s="116" t="s">
        <v>148</v>
      </c>
      <c r="G8" s="118">
        <v>1310</v>
      </c>
      <c r="H8" s="118">
        <f>J8/D8</f>
        <v>26.222969023962598</v>
      </c>
      <c r="I8" s="118">
        <f>H8*0.6844</f>
        <v>17.947000000000003</v>
      </c>
      <c r="J8" s="119">
        <f>G8*0.274</f>
        <v>358.94000000000005</v>
      </c>
    </row>
    <row r="9" spans="1:10" ht="13.5" thickBot="1">
      <c r="A9" s="419"/>
      <c r="B9" s="116" t="s">
        <v>327</v>
      </c>
      <c r="C9" s="116" t="s">
        <v>146</v>
      </c>
      <c r="D9" s="117">
        <v>8.8972</v>
      </c>
      <c r="E9" s="116" t="s">
        <v>149</v>
      </c>
      <c r="F9" s="116" t="s">
        <v>148</v>
      </c>
      <c r="G9" s="118">
        <v>1310</v>
      </c>
      <c r="H9" s="118">
        <f>J9/D9</f>
        <v>39.312367935979864</v>
      </c>
      <c r="I9" s="118">
        <f>H9*0.6844</f>
        <v>26.90538461538462</v>
      </c>
      <c r="J9" s="119">
        <f>G9*0.267</f>
        <v>349.77000000000004</v>
      </c>
    </row>
    <row r="10" spans="1:10" ht="13.5" thickBot="1">
      <c r="A10" s="419"/>
      <c r="B10" s="116" t="s">
        <v>150</v>
      </c>
      <c r="C10" s="116" t="s">
        <v>146</v>
      </c>
      <c r="D10" s="117">
        <v>6.844</v>
      </c>
      <c r="E10" s="116" t="s">
        <v>151</v>
      </c>
      <c r="F10" s="116" t="s">
        <v>148</v>
      </c>
      <c r="G10" s="118">
        <v>1310</v>
      </c>
      <c r="H10" s="118">
        <f>J10/D10</f>
        <v>52.445938047925196</v>
      </c>
      <c r="I10" s="118">
        <f>H10*0.6844</f>
        <v>35.894000000000005</v>
      </c>
      <c r="J10" s="119">
        <f>G10*0.274</f>
        <v>358.94000000000005</v>
      </c>
    </row>
    <row r="11" spans="1:10" ht="13.5" thickBot="1">
      <c r="A11" s="420"/>
      <c r="B11" s="116" t="s">
        <v>152</v>
      </c>
      <c r="C11" s="116" t="s">
        <v>146</v>
      </c>
      <c r="D11" s="117">
        <v>5.4752</v>
      </c>
      <c r="E11" s="116" t="s">
        <v>153</v>
      </c>
      <c r="F11" s="116" t="s">
        <v>148</v>
      </c>
      <c r="G11" s="118">
        <v>1310</v>
      </c>
      <c r="H11" s="118">
        <f>J11/D11</f>
        <v>65.5574225599065</v>
      </c>
      <c r="I11" s="118">
        <f>H11*0.6844</f>
        <v>44.86750000000001</v>
      </c>
      <c r="J11" s="119">
        <f>G11*0.274</f>
        <v>358.94000000000005</v>
      </c>
    </row>
    <row r="12" spans="1:10" ht="12.75">
      <c r="A12" s="412" t="s">
        <v>154</v>
      </c>
      <c r="B12" s="413"/>
      <c r="C12" s="413"/>
      <c r="D12" s="413"/>
      <c r="E12" s="413"/>
      <c r="F12" s="413"/>
      <c r="G12" s="413"/>
      <c r="H12" s="413"/>
      <c r="I12" s="413"/>
      <c r="J12" s="414"/>
    </row>
    <row r="13" spans="1:10" ht="39" customHeight="1" thickBot="1">
      <c r="A13" s="415"/>
      <c r="B13" s="416"/>
      <c r="C13" s="416"/>
      <c r="D13" s="416"/>
      <c r="E13" s="416"/>
      <c r="F13" s="416"/>
      <c r="G13" s="416"/>
      <c r="H13" s="416"/>
      <c r="I13" s="416"/>
      <c r="J13" s="417"/>
    </row>
    <row r="14" spans="1:10" ht="39" thickBot="1">
      <c r="A14" s="120" t="s">
        <v>137</v>
      </c>
      <c r="B14" s="120" t="s">
        <v>63</v>
      </c>
      <c r="C14" s="120" t="s">
        <v>138</v>
      </c>
      <c r="D14" s="114" t="s">
        <v>139</v>
      </c>
      <c r="E14" s="121" t="s">
        <v>140</v>
      </c>
      <c r="F14" s="121" t="s">
        <v>141</v>
      </c>
      <c r="G14" s="114" t="s">
        <v>142</v>
      </c>
      <c r="H14" s="114" t="s">
        <v>143</v>
      </c>
      <c r="I14" s="114" t="s">
        <v>414</v>
      </c>
      <c r="J14" s="114" t="s">
        <v>144</v>
      </c>
    </row>
    <row r="15" spans="1:10" ht="13.5" thickBot="1">
      <c r="A15" s="421" t="s">
        <v>155</v>
      </c>
      <c r="B15" s="116" t="s">
        <v>326</v>
      </c>
      <c r="C15" s="116" t="s">
        <v>146</v>
      </c>
      <c r="D15" s="117">
        <v>13.688</v>
      </c>
      <c r="E15" s="116" t="s">
        <v>147</v>
      </c>
      <c r="F15" s="116" t="s">
        <v>148</v>
      </c>
      <c r="G15" s="118">
        <v>1250</v>
      </c>
      <c r="H15" s="118">
        <f>J15/D15</f>
        <v>25.021917007597896</v>
      </c>
      <c r="I15" s="118">
        <f>H15*0.6844</f>
        <v>17.125</v>
      </c>
      <c r="J15" s="119">
        <f>G15*0.274</f>
        <v>342.5</v>
      </c>
    </row>
    <row r="16" spans="1:10" ht="13.5" thickBot="1">
      <c r="A16" s="421"/>
      <c r="B16" s="116" t="s">
        <v>327</v>
      </c>
      <c r="C16" s="116" t="s">
        <v>146</v>
      </c>
      <c r="D16" s="117">
        <v>8.8972</v>
      </c>
      <c r="E16" s="116" t="s">
        <v>149</v>
      </c>
      <c r="F16" s="116" t="s">
        <v>148</v>
      </c>
      <c r="G16" s="118">
        <v>1250</v>
      </c>
      <c r="H16" s="118">
        <f>J16/D16</f>
        <v>37.51180146562964</v>
      </c>
      <c r="I16" s="118">
        <f>H16*0.6844</f>
        <v>25.673076923076923</v>
      </c>
      <c r="J16" s="119">
        <f>G16*0.267</f>
        <v>333.75</v>
      </c>
    </row>
    <row r="17" spans="1:10" ht="13.5" thickBot="1">
      <c r="A17" s="421"/>
      <c r="B17" s="116" t="s">
        <v>150</v>
      </c>
      <c r="C17" s="116" t="s">
        <v>146</v>
      </c>
      <c r="D17" s="117">
        <v>6.844</v>
      </c>
      <c r="E17" s="116" t="s">
        <v>151</v>
      </c>
      <c r="F17" s="116" t="s">
        <v>148</v>
      </c>
      <c r="G17" s="118">
        <v>1250</v>
      </c>
      <c r="H17" s="118">
        <f>J17/D17</f>
        <v>50.04383401519579</v>
      </c>
      <c r="I17" s="118">
        <f>H17*0.6844</f>
        <v>34.25</v>
      </c>
      <c r="J17" s="119">
        <f>G17*0.274</f>
        <v>342.5</v>
      </c>
    </row>
    <row r="18" spans="1:10" ht="13.5" thickBot="1">
      <c r="A18" s="421"/>
      <c r="B18" s="116" t="s">
        <v>152</v>
      </c>
      <c r="C18" s="116" t="s">
        <v>146</v>
      </c>
      <c r="D18" s="117">
        <v>5.4752</v>
      </c>
      <c r="E18" s="116" t="s">
        <v>153</v>
      </c>
      <c r="F18" s="116" t="s">
        <v>148</v>
      </c>
      <c r="G18" s="118">
        <v>1250</v>
      </c>
      <c r="H18" s="118">
        <f>J18/D18</f>
        <v>62.55479251899474</v>
      </c>
      <c r="I18" s="118">
        <f>H18*0.6844</f>
        <v>42.8125</v>
      </c>
      <c r="J18" s="119">
        <f>G18*0.274</f>
        <v>342.5</v>
      </c>
    </row>
    <row r="19" spans="1:10" ht="12.75">
      <c r="A19" s="412" t="s">
        <v>156</v>
      </c>
      <c r="B19" s="413"/>
      <c r="C19" s="413"/>
      <c r="D19" s="413"/>
      <c r="E19" s="413"/>
      <c r="F19" s="413"/>
      <c r="G19" s="413"/>
      <c r="H19" s="413"/>
      <c r="I19" s="413"/>
      <c r="J19" s="414"/>
    </row>
    <row r="20" spans="1:10" ht="31.5" customHeight="1" thickBot="1">
      <c r="A20" s="415"/>
      <c r="B20" s="416"/>
      <c r="C20" s="416"/>
      <c r="D20" s="416"/>
      <c r="E20" s="416"/>
      <c r="F20" s="416"/>
      <c r="G20" s="416"/>
      <c r="H20" s="416"/>
      <c r="I20" s="416"/>
      <c r="J20" s="417"/>
    </row>
    <row r="21" spans="1:10" ht="39" thickBot="1">
      <c r="A21" s="120" t="s">
        <v>137</v>
      </c>
      <c r="B21" s="120" t="s">
        <v>63</v>
      </c>
      <c r="C21" s="120" t="s">
        <v>138</v>
      </c>
      <c r="D21" s="114" t="s">
        <v>139</v>
      </c>
      <c r="E21" s="121" t="s">
        <v>140</v>
      </c>
      <c r="F21" s="121" t="s">
        <v>141</v>
      </c>
      <c r="G21" s="114" t="s">
        <v>142</v>
      </c>
      <c r="H21" s="114" t="s">
        <v>143</v>
      </c>
      <c r="I21" s="114" t="s">
        <v>414</v>
      </c>
      <c r="J21" s="114" t="s">
        <v>144</v>
      </c>
    </row>
    <row r="22" spans="1:10" ht="13.5" thickBot="1">
      <c r="A22" s="122" t="s">
        <v>157</v>
      </c>
      <c r="B22" s="116" t="s">
        <v>152</v>
      </c>
      <c r="C22" s="116" t="s">
        <v>146</v>
      </c>
      <c r="D22" s="116">
        <v>5.48</v>
      </c>
      <c r="E22" s="116" t="s">
        <v>153</v>
      </c>
      <c r="F22" s="116" t="s">
        <v>148</v>
      </c>
      <c r="G22" s="119">
        <v>1630</v>
      </c>
      <c r="H22" s="118">
        <f>J22/D22</f>
        <v>81.5</v>
      </c>
      <c r="I22" s="118">
        <f>H22*0.685</f>
        <v>55.82750000000001</v>
      </c>
      <c r="J22" s="119">
        <f>G22*0.274</f>
        <v>446.62000000000006</v>
      </c>
    </row>
    <row r="23" spans="1:10" ht="12.75">
      <c r="A23" s="412" t="s">
        <v>158</v>
      </c>
      <c r="B23" s="413"/>
      <c r="C23" s="413"/>
      <c r="D23" s="413"/>
      <c r="E23" s="413"/>
      <c r="F23" s="413"/>
      <c r="G23" s="413"/>
      <c r="H23" s="413"/>
      <c r="I23" s="413"/>
      <c r="J23" s="414"/>
    </row>
    <row r="24" spans="1:10" ht="35.25" customHeight="1" thickBot="1">
      <c r="A24" s="415"/>
      <c r="B24" s="416"/>
      <c r="C24" s="416"/>
      <c r="D24" s="416"/>
      <c r="E24" s="416"/>
      <c r="F24" s="416"/>
      <c r="G24" s="416"/>
      <c r="H24" s="416"/>
      <c r="I24" s="416"/>
      <c r="J24" s="417"/>
    </row>
    <row r="25" spans="1:10" ht="39" thickBot="1">
      <c r="A25" s="181" t="s">
        <v>137</v>
      </c>
      <c r="B25" s="181" t="s">
        <v>63</v>
      </c>
      <c r="C25" s="181" t="s">
        <v>138</v>
      </c>
      <c r="D25" s="115" t="s">
        <v>139</v>
      </c>
      <c r="E25" s="182" t="s">
        <v>140</v>
      </c>
      <c r="F25" s="182" t="s">
        <v>141</v>
      </c>
      <c r="G25" s="114" t="s">
        <v>142</v>
      </c>
      <c r="H25" s="115" t="s">
        <v>143</v>
      </c>
      <c r="I25" s="115" t="s">
        <v>414</v>
      </c>
      <c r="J25" s="115" t="s">
        <v>144</v>
      </c>
    </row>
    <row r="26" spans="1:10" ht="24.75" customHeight="1" thickBot="1">
      <c r="A26" s="436" t="s">
        <v>328</v>
      </c>
      <c r="B26" s="116" t="s">
        <v>329</v>
      </c>
      <c r="C26" s="116" t="s">
        <v>331</v>
      </c>
      <c r="D26" s="116">
        <v>10.08</v>
      </c>
      <c r="E26" s="116" t="s">
        <v>332</v>
      </c>
      <c r="F26" s="116" t="s">
        <v>148</v>
      </c>
      <c r="G26" s="119">
        <v>1400</v>
      </c>
      <c r="H26" s="119">
        <f>J26/D26</f>
        <v>42</v>
      </c>
      <c r="I26" s="119">
        <f>H26*0.72</f>
        <v>30.24</v>
      </c>
      <c r="J26" s="119">
        <f>G26*0.3024</f>
        <v>423.36</v>
      </c>
    </row>
    <row r="27" spans="1:10" ht="24.75" customHeight="1" thickBot="1">
      <c r="A27" s="437"/>
      <c r="B27" s="116" t="s">
        <v>330</v>
      </c>
      <c r="C27" s="116" t="s">
        <v>331</v>
      </c>
      <c r="D27" s="116">
        <v>10.08</v>
      </c>
      <c r="E27" s="116" t="s">
        <v>332</v>
      </c>
      <c r="F27" s="116" t="s">
        <v>148</v>
      </c>
      <c r="G27" s="119">
        <v>1400</v>
      </c>
      <c r="H27" s="119">
        <f>J27/D27</f>
        <v>42</v>
      </c>
      <c r="I27" s="119">
        <f>H27*0.72</f>
        <v>30.24</v>
      </c>
      <c r="J27" s="119">
        <f>G27*0.3024</f>
        <v>423.36</v>
      </c>
    </row>
    <row r="28" spans="1:10" ht="33.75" customHeight="1">
      <c r="A28" s="433" t="s">
        <v>333</v>
      </c>
      <c r="B28" s="434"/>
      <c r="C28" s="434"/>
      <c r="D28" s="434"/>
      <c r="E28" s="434"/>
      <c r="F28" s="434"/>
      <c r="G28" s="434"/>
      <c r="H28" s="434"/>
      <c r="I28" s="434"/>
      <c r="J28" s="435"/>
    </row>
    <row r="29" spans="1:10" ht="13.5" thickBot="1">
      <c r="A29" s="433"/>
      <c r="B29" s="434"/>
      <c r="C29" s="434"/>
      <c r="D29" s="434"/>
      <c r="E29" s="434"/>
      <c r="F29" s="434"/>
      <c r="G29" s="434"/>
      <c r="H29" s="434"/>
      <c r="I29" s="434"/>
      <c r="J29" s="435"/>
    </row>
    <row r="30" spans="1:10" ht="35.25" customHeight="1" thickBot="1">
      <c r="A30" s="429" t="s">
        <v>340</v>
      </c>
      <c r="B30" s="430"/>
      <c r="C30" s="185" t="s">
        <v>341</v>
      </c>
      <c r="D30" s="92" t="s">
        <v>342</v>
      </c>
      <c r="E30" s="185" t="s">
        <v>343</v>
      </c>
      <c r="F30" s="425" t="s">
        <v>344</v>
      </c>
      <c r="G30" s="426"/>
      <c r="H30" s="186" t="s">
        <v>345</v>
      </c>
      <c r="I30" s="186"/>
      <c r="J30" s="119">
        <v>250</v>
      </c>
    </row>
    <row r="31" spans="1:10" ht="35.25" customHeight="1" thickBot="1">
      <c r="A31" s="431"/>
      <c r="B31" s="432"/>
      <c r="C31" s="187" t="s">
        <v>341</v>
      </c>
      <c r="D31" s="183" t="s">
        <v>342</v>
      </c>
      <c r="E31" s="187" t="s">
        <v>343</v>
      </c>
      <c r="F31" s="427" t="s">
        <v>344</v>
      </c>
      <c r="G31" s="428"/>
      <c r="H31" s="188" t="s">
        <v>346</v>
      </c>
      <c r="I31" s="188"/>
      <c r="J31" s="119">
        <v>420</v>
      </c>
    </row>
  </sheetData>
  <sheetProtection/>
  <mergeCells count="11">
    <mergeCell ref="F30:G30"/>
    <mergeCell ref="F31:G31"/>
    <mergeCell ref="A30:B31"/>
    <mergeCell ref="A28:J29"/>
    <mergeCell ref="A26:A27"/>
    <mergeCell ref="A23:J24"/>
    <mergeCell ref="A19:J20"/>
    <mergeCell ref="A8:A11"/>
    <mergeCell ref="A12:J13"/>
    <mergeCell ref="A15:A18"/>
    <mergeCell ref="A6:J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31" r:id="rId2"/>
  <ignoredErrors>
    <ignoredError sqref="J9 J16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="80" zoomScaleNormal="80" zoomScalePageLayoutView="0" workbookViewId="0" topLeftCell="A1">
      <selection activeCell="D36" sqref="D36"/>
    </sheetView>
  </sheetViews>
  <sheetFormatPr defaultColWidth="9.00390625" defaultRowHeight="12.75"/>
  <cols>
    <col min="7" max="7" width="10.75390625" style="0" customWidth="1"/>
    <col min="8" max="8" width="14.25390625" style="0" customWidth="1"/>
    <col min="9" max="9" width="20.00390625" style="0" customWidth="1"/>
    <col min="10" max="10" width="11.00390625" style="0" customWidth="1"/>
    <col min="11" max="11" width="12.75390625" style="0" customWidth="1"/>
    <col min="12" max="12" width="16.375" style="0" customWidth="1"/>
  </cols>
  <sheetData>
    <row r="1" ht="33">
      <c r="A1" s="623" t="s">
        <v>450</v>
      </c>
    </row>
    <row r="2" ht="33">
      <c r="A2" s="623" t="s">
        <v>451</v>
      </c>
    </row>
    <row r="3" ht="33">
      <c r="A3" s="623" t="s">
        <v>452</v>
      </c>
    </row>
    <row r="7" spans="1:9" ht="12.75">
      <c r="A7" s="150"/>
      <c r="B7" s="150"/>
      <c r="C7" s="150"/>
      <c r="D7" s="45"/>
      <c r="E7" s="45"/>
      <c r="F7" s="45"/>
      <c r="G7" s="45"/>
      <c r="H7" s="45"/>
      <c r="I7" s="45"/>
    </row>
    <row r="8" spans="1:9" ht="12.75">
      <c r="A8" s="150"/>
      <c r="B8" s="150"/>
      <c r="C8" s="150"/>
      <c r="D8" s="45"/>
      <c r="E8" s="45"/>
      <c r="F8" s="45"/>
      <c r="G8" s="45"/>
      <c r="H8" s="45"/>
      <c r="I8" s="45"/>
    </row>
    <row r="9" ht="13.5" thickBot="1"/>
    <row r="10" spans="1:12" ht="18.75" thickBot="1">
      <c r="A10" s="453" t="s">
        <v>227</v>
      </c>
      <c r="B10" s="454"/>
      <c r="C10" s="454"/>
      <c r="D10" s="454"/>
      <c r="E10" s="454"/>
      <c r="F10" s="454"/>
      <c r="G10" s="454"/>
      <c r="H10" s="454"/>
      <c r="I10" s="454"/>
      <c r="J10" s="454"/>
      <c r="K10" s="454"/>
      <c r="L10" s="455"/>
    </row>
    <row r="11" spans="1:12" ht="24.75" thickBot="1">
      <c r="A11" s="456" t="s">
        <v>137</v>
      </c>
      <c r="B11" s="457"/>
      <c r="C11" s="457"/>
      <c r="D11" s="457" t="s">
        <v>206</v>
      </c>
      <c r="E11" s="457"/>
      <c r="F11" s="457" t="s">
        <v>88</v>
      </c>
      <c r="G11" s="457"/>
      <c r="H11" s="155" t="s">
        <v>221</v>
      </c>
      <c r="I11" s="155" t="s">
        <v>207</v>
      </c>
      <c r="J11" s="155" t="s">
        <v>208</v>
      </c>
      <c r="K11" s="155" t="s">
        <v>209</v>
      </c>
      <c r="L11" s="156" t="s">
        <v>210</v>
      </c>
    </row>
    <row r="12" spans="1:12" ht="12.75">
      <c r="A12" s="460" t="s">
        <v>211</v>
      </c>
      <c r="B12" s="458"/>
      <c r="C12" s="458"/>
      <c r="D12" s="458" t="s">
        <v>215</v>
      </c>
      <c r="E12" s="458"/>
      <c r="F12" s="459" t="s">
        <v>219</v>
      </c>
      <c r="G12" s="459"/>
      <c r="H12" s="157" t="s">
        <v>222</v>
      </c>
      <c r="I12" s="157">
        <v>40</v>
      </c>
      <c r="J12" s="157" t="s">
        <v>223</v>
      </c>
      <c r="K12" s="157" t="s">
        <v>225</v>
      </c>
      <c r="L12" s="158">
        <v>3.3</v>
      </c>
    </row>
    <row r="13" spans="1:12" ht="12.75">
      <c r="A13" s="448" t="s">
        <v>212</v>
      </c>
      <c r="B13" s="449"/>
      <c r="C13" s="449"/>
      <c r="D13" s="449" t="s">
        <v>218</v>
      </c>
      <c r="E13" s="449"/>
      <c r="F13" s="464" t="s">
        <v>220</v>
      </c>
      <c r="G13" s="464"/>
      <c r="H13" s="189" t="s">
        <v>222</v>
      </c>
      <c r="I13" s="189">
        <v>40</v>
      </c>
      <c r="J13" s="189" t="s">
        <v>224</v>
      </c>
      <c r="K13" s="189" t="s">
        <v>226</v>
      </c>
      <c r="L13" s="154">
        <v>3.3</v>
      </c>
    </row>
    <row r="14" spans="1:12" ht="12.75">
      <c r="A14" s="448" t="s">
        <v>211</v>
      </c>
      <c r="B14" s="449"/>
      <c r="C14" s="449"/>
      <c r="D14" s="450" t="s">
        <v>347</v>
      </c>
      <c r="E14" s="451"/>
      <c r="F14" s="452" t="s">
        <v>219</v>
      </c>
      <c r="G14" s="452"/>
      <c r="H14" s="151" t="s">
        <v>222</v>
      </c>
      <c r="I14" s="151">
        <v>40</v>
      </c>
      <c r="J14" s="151" t="s">
        <v>223</v>
      </c>
      <c r="K14" s="151" t="s">
        <v>225</v>
      </c>
      <c r="L14" s="154">
        <v>3</v>
      </c>
    </row>
    <row r="15" spans="1:12" ht="12.75">
      <c r="A15" s="448" t="s">
        <v>213</v>
      </c>
      <c r="B15" s="449"/>
      <c r="C15" s="449"/>
      <c r="D15" s="449" t="s">
        <v>216</v>
      </c>
      <c r="E15" s="449"/>
      <c r="F15" s="452" t="s">
        <v>219</v>
      </c>
      <c r="G15" s="452"/>
      <c r="H15" s="151" t="s">
        <v>222</v>
      </c>
      <c r="I15" s="151">
        <v>96</v>
      </c>
      <c r="J15" s="151" t="s">
        <v>223</v>
      </c>
      <c r="K15" s="151" t="s">
        <v>225</v>
      </c>
      <c r="L15" s="154">
        <v>4.2</v>
      </c>
    </row>
    <row r="16" spans="1:12" ht="12.75">
      <c r="A16" s="448" t="s">
        <v>214</v>
      </c>
      <c r="B16" s="449"/>
      <c r="C16" s="449"/>
      <c r="D16" s="449" t="s">
        <v>217</v>
      </c>
      <c r="E16" s="449"/>
      <c r="F16" s="452" t="s">
        <v>220</v>
      </c>
      <c r="G16" s="452"/>
      <c r="H16" s="151" t="s">
        <v>222</v>
      </c>
      <c r="I16" s="151">
        <v>96</v>
      </c>
      <c r="J16" s="151" t="s">
        <v>224</v>
      </c>
      <c r="K16" s="151" t="s">
        <v>226</v>
      </c>
      <c r="L16" s="154">
        <v>4.2</v>
      </c>
    </row>
    <row r="17" spans="1:12" ht="13.5" thickBot="1">
      <c r="A17" s="465" t="s">
        <v>213</v>
      </c>
      <c r="B17" s="466"/>
      <c r="C17" s="466"/>
      <c r="D17" s="467" t="s">
        <v>348</v>
      </c>
      <c r="E17" s="468"/>
      <c r="F17" s="469" t="s">
        <v>219</v>
      </c>
      <c r="G17" s="469"/>
      <c r="H17" s="153" t="s">
        <v>349</v>
      </c>
      <c r="I17" s="153">
        <v>96</v>
      </c>
      <c r="J17" s="153" t="s">
        <v>223</v>
      </c>
      <c r="K17" s="153" t="s">
        <v>225</v>
      </c>
      <c r="L17" s="159">
        <v>3</v>
      </c>
    </row>
    <row r="18" spans="1:12" ht="18.75" customHeight="1" thickBot="1">
      <c r="A18" s="461" t="s">
        <v>228</v>
      </c>
      <c r="B18" s="462"/>
      <c r="C18" s="462"/>
      <c r="D18" s="462"/>
      <c r="E18" s="462"/>
      <c r="F18" s="462"/>
      <c r="G18" s="462"/>
      <c r="H18" s="462"/>
      <c r="I18" s="462"/>
      <c r="J18" s="462"/>
      <c r="K18" s="462"/>
      <c r="L18" s="463"/>
    </row>
    <row r="19" spans="1:12" ht="24.75" thickBot="1">
      <c r="A19" s="456" t="s">
        <v>137</v>
      </c>
      <c r="B19" s="457"/>
      <c r="C19" s="457"/>
      <c r="D19" s="457" t="s">
        <v>206</v>
      </c>
      <c r="E19" s="457"/>
      <c r="F19" s="457" t="s">
        <v>233</v>
      </c>
      <c r="G19" s="457"/>
      <c r="H19" s="155" t="s">
        <v>221</v>
      </c>
      <c r="I19" s="155" t="s">
        <v>232</v>
      </c>
      <c r="J19" s="155" t="s">
        <v>208</v>
      </c>
      <c r="K19" s="155" t="s">
        <v>209</v>
      </c>
      <c r="L19" s="156" t="s">
        <v>210</v>
      </c>
    </row>
    <row r="20" spans="1:12" ht="12.75">
      <c r="A20" s="460" t="s">
        <v>229</v>
      </c>
      <c r="B20" s="458"/>
      <c r="C20" s="458"/>
      <c r="D20" s="458" t="s">
        <v>230</v>
      </c>
      <c r="E20" s="458"/>
      <c r="F20" s="459">
        <v>135</v>
      </c>
      <c r="G20" s="459"/>
      <c r="H20" s="157" t="s">
        <v>222</v>
      </c>
      <c r="I20" s="157">
        <v>1900</v>
      </c>
      <c r="J20" s="157" t="s">
        <v>234</v>
      </c>
      <c r="K20" s="157" t="s">
        <v>236</v>
      </c>
      <c r="L20" s="158">
        <v>9.1</v>
      </c>
    </row>
    <row r="21" spans="1:12" ht="13.5" thickBot="1">
      <c r="A21" s="465" t="s">
        <v>229</v>
      </c>
      <c r="B21" s="466"/>
      <c r="C21" s="466"/>
      <c r="D21" s="466" t="s">
        <v>231</v>
      </c>
      <c r="E21" s="466"/>
      <c r="F21" s="469">
        <v>90</v>
      </c>
      <c r="G21" s="469"/>
      <c r="H21" s="153" t="s">
        <v>222</v>
      </c>
      <c r="I21" s="153">
        <v>1800</v>
      </c>
      <c r="J21" s="153" t="s">
        <v>235</v>
      </c>
      <c r="K21" s="153" t="s">
        <v>236</v>
      </c>
      <c r="L21" s="159">
        <v>7.1</v>
      </c>
    </row>
    <row r="22" spans="1:12" ht="18.75" thickBot="1">
      <c r="A22" s="442" t="s">
        <v>364</v>
      </c>
      <c r="B22" s="443"/>
      <c r="C22" s="443"/>
      <c r="D22" s="443"/>
      <c r="E22" s="443"/>
      <c r="F22" s="443"/>
      <c r="G22" s="443"/>
      <c r="H22" s="443"/>
      <c r="I22" s="443"/>
      <c r="J22" s="443"/>
      <c r="K22" s="443"/>
      <c r="L22" s="444"/>
    </row>
    <row r="23" spans="1:12" ht="24.75" customHeight="1" thickBot="1">
      <c r="A23" s="446" t="s">
        <v>137</v>
      </c>
      <c r="B23" s="447"/>
      <c r="C23" s="447"/>
      <c r="D23" s="447"/>
      <c r="E23" s="447"/>
      <c r="F23" s="447"/>
      <c r="G23" s="447"/>
      <c r="H23" s="195" t="s">
        <v>365</v>
      </c>
      <c r="I23" s="196" t="s">
        <v>370</v>
      </c>
      <c r="J23" s="445" t="s">
        <v>367</v>
      </c>
      <c r="K23" s="445"/>
      <c r="L23" s="197" t="s">
        <v>366</v>
      </c>
    </row>
    <row r="24" spans="1:12" ht="13.5" thickBot="1">
      <c r="A24" s="440" t="s">
        <v>371</v>
      </c>
      <c r="B24" s="441"/>
      <c r="C24" s="441"/>
      <c r="D24" s="441"/>
      <c r="E24" s="441"/>
      <c r="F24" s="441"/>
      <c r="G24" s="441"/>
      <c r="H24" s="198" t="s">
        <v>368</v>
      </c>
      <c r="I24" s="198" t="s">
        <v>369</v>
      </c>
      <c r="J24" s="438">
        <v>4</v>
      </c>
      <c r="K24" s="439"/>
      <c r="L24" s="159">
        <v>160</v>
      </c>
    </row>
  </sheetData>
  <sheetProtection/>
  <mergeCells count="37">
    <mergeCell ref="A17:C17"/>
    <mergeCell ref="D17:E17"/>
    <mergeCell ref="F17:G17"/>
    <mergeCell ref="A21:C21"/>
    <mergeCell ref="D21:E21"/>
    <mergeCell ref="F21:G21"/>
    <mergeCell ref="A19:C19"/>
    <mergeCell ref="D19:E19"/>
    <mergeCell ref="F19:G19"/>
    <mergeCell ref="A20:C20"/>
    <mergeCell ref="D20:E20"/>
    <mergeCell ref="F20:G20"/>
    <mergeCell ref="A18:L18"/>
    <mergeCell ref="D13:E13"/>
    <mergeCell ref="D15:E15"/>
    <mergeCell ref="D16:E16"/>
    <mergeCell ref="F13:G13"/>
    <mergeCell ref="F16:G16"/>
    <mergeCell ref="F15:G15"/>
    <mergeCell ref="A14:C14"/>
    <mergeCell ref="D14:E14"/>
    <mergeCell ref="F14:G14"/>
    <mergeCell ref="A10:L10"/>
    <mergeCell ref="A11:C11"/>
    <mergeCell ref="D11:E11"/>
    <mergeCell ref="F11:G11"/>
    <mergeCell ref="D12:E12"/>
    <mergeCell ref="F12:G12"/>
    <mergeCell ref="A12:C12"/>
    <mergeCell ref="J24:K24"/>
    <mergeCell ref="A24:G24"/>
    <mergeCell ref="A22:L22"/>
    <mergeCell ref="J23:K23"/>
    <mergeCell ref="A23:G23"/>
    <mergeCell ref="A13:C13"/>
    <mergeCell ref="A15:C15"/>
    <mergeCell ref="A16:C1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4"/>
  <sheetViews>
    <sheetView zoomScale="80" zoomScaleNormal="80" zoomScalePageLayoutView="0" workbookViewId="0" topLeftCell="A1">
      <selection activeCell="H13" sqref="H13"/>
    </sheetView>
  </sheetViews>
  <sheetFormatPr defaultColWidth="9.00390625" defaultRowHeight="12.75"/>
  <cols>
    <col min="1" max="1" width="56.875" style="0" customWidth="1"/>
    <col min="2" max="2" width="11.75390625" style="0" customWidth="1"/>
    <col min="3" max="3" width="14.25390625" style="0" customWidth="1"/>
    <col min="4" max="4" width="13.00390625" style="0" customWidth="1"/>
    <col min="5" max="5" width="13.25390625" style="0" customWidth="1"/>
    <col min="6" max="6" width="13.375" style="0" customWidth="1"/>
  </cols>
  <sheetData>
    <row r="1" ht="33">
      <c r="A1" s="623" t="s">
        <v>450</v>
      </c>
    </row>
    <row r="2" ht="33">
      <c r="A2" s="623" t="s">
        <v>451</v>
      </c>
    </row>
    <row r="3" ht="33">
      <c r="A3" s="623" t="s">
        <v>452</v>
      </c>
    </row>
    <row r="6" spans="1:5" ht="12.75">
      <c r="A6" s="200" t="s">
        <v>377</v>
      </c>
      <c r="B6" s="200"/>
      <c r="C6" s="200"/>
      <c r="D6" s="200"/>
      <c r="E6" s="199"/>
    </row>
    <row r="7" spans="1:5" ht="12.75">
      <c r="A7" s="199" t="s">
        <v>378</v>
      </c>
      <c r="B7" s="199"/>
      <c r="C7" s="199"/>
      <c r="D7" s="199"/>
      <c r="E7" s="199"/>
    </row>
    <row r="8" spans="1:5" ht="12.75">
      <c r="A8" s="199" t="s">
        <v>379</v>
      </c>
      <c r="B8" s="199"/>
      <c r="C8" s="199"/>
      <c r="D8" s="199"/>
      <c r="E8" s="199"/>
    </row>
    <row r="9" spans="1:5" ht="18" customHeight="1" thickBot="1">
      <c r="A9" s="201"/>
      <c r="B9" s="199"/>
      <c r="C9" s="199"/>
      <c r="D9" s="199"/>
      <c r="E9" s="199"/>
    </row>
    <row r="10" spans="1:9" s="202" customFormat="1" ht="18.75" thickBot="1">
      <c r="A10" s="473" t="s">
        <v>412</v>
      </c>
      <c r="B10" s="474"/>
      <c r="C10" s="474"/>
      <c r="D10" s="474"/>
      <c r="E10" s="474"/>
      <c r="F10" s="475"/>
      <c r="H10" s="228" t="s">
        <v>413</v>
      </c>
      <c r="I10" s="223">
        <v>0</v>
      </c>
    </row>
    <row r="11" spans="1:6" s="202" customFormat="1" ht="13.5" thickBot="1">
      <c r="A11" s="480" t="s">
        <v>137</v>
      </c>
      <c r="B11" s="480" t="s">
        <v>380</v>
      </c>
      <c r="C11" s="203" t="s">
        <v>381</v>
      </c>
      <c r="D11" s="203" t="s">
        <v>382</v>
      </c>
      <c r="E11" s="203" t="s">
        <v>383</v>
      </c>
      <c r="F11" s="203" t="s">
        <v>384</v>
      </c>
    </row>
    <row r="12" spans="1:6" s="202" customFormat="1" ht="39" customHeight="1" thickBot="1">
      <c r="A12" s="481"/>
      <c r="B12" s="481"/>
      <c r="C12" s="216" t="s">
        <v>385</v>
      </c>
      <c r="D12" s="216" t="s">
        <v>386</v>
      </c>
      <c r="E12" s="216" t="s">
        <v>387</v>
      </c>
      <c r="F12" s="216" t="s">
        <v>388</v>
      </c>
    </row>
    <row r="13" spans="1:6" s="204" customFormat="1" ht="63" customHeight="1" thickBot="1">
      <c r="A13" s="482"/>
      <c r="B13" s="482"/>
      <c r="C13" s="217" t="s">
        <v>389</v>
      </c>
      <c r="D13" s="217" t="s">
        <v>390</v>
      </c>
      <c r="E13" s="217" t="s">
        <v>389</v>
      </c>
      <c r="F13" s="217" t="s">
        <v>390</v>
      </c>
    </row>
    <row r="14" spans="1:11" s="202" customFormat="1" ht="42.75" customHeight="1">
      <c r="A14" s="224" t="s">
        <v>391</v>
      </c>
      <c r="B14" s="225" t="s">
        <v>132</v>
      </c>
      <c r="C14" s="226">
        <f>ROUND(H14*(1-I10),2)</f>
        <v>54.65</v>
      </c>
      <c r="D14" s="226">
        <f>ROUND(I14*(1-I10),2)</f>
        <v>72.45</v>
      </c>
      <c r="E14" s="226">
        <f>ROUND(J14*(1-I10),2)</f>
        <v>86.3</v>
      </c>
      <c r="F14" s="227">
        <f>ROUND(K14*(1-I10),2)</f>
        <v>120</v>
      </c>
      <c r="H14" s="218">
        <v>54.65</v>
      </c>
      <c r="I14" s="218">
        <v>72.45</v>
      </c>
      <c r="J14" s="219">
        <v>86.3</v>
      </c>
      <c r="K14" s="222">
        <v>120</v>
      </c>
    </row>
    <row r="15" spans="1:11" s="202" customFormat="1" ht="42.75" customHeight="1">
      <c r="A15" s="205" t="s">
        <v>392</v>
      </c>
      <c r="B15" s="206" t="s">
        <v>132</v>
      </c>
      <c r="C15" s="222">
        <f>ROUND(H15*(1-I10),2)</f>
        <v>27.59</v>
      </c>
      <c r="D15" s="222">
        <f>ROUND(I15*(1-I10),2)</f>
        <v>33.73</v>
      </c>
      <c r="E15" s="222">
        <f>ROUND(J15*(1-I10),2)</f>
        <v>36.29</v>
      </c>
      <c r="F15" s="220">
        <f>ROUND(K15*(1-I10),2)</f>
        <v>43.44</v>
      </c>
      <c r="H15" s="207">
        <v>27.59</v>
      </c>
      <c r="I15" s="208">
        <v>33.73</v>
      </c>
      <c r="J15" s="209">
        <v>36.29</v>
      </c>
      <c r="K15" s="208">
        <v>43.44</v>
      </c>
    </row>
    <row r="16" spans="1:11" s="202" customFormat="1" ht="42.75" customHeight="1">
      <c r="A16" s="205" t="s">
        <v>393</v>
      </c>
      <c r="B16" s="206" t="s">
        <v>132</v>
      </c>
      <c r="C16" s="222">
        <f>ROUND(H16*(1-I10),2)</f>
        <v>39.93</v>
      </c>
      <c r="D16" s="222">
        <f>ROUND(I16*(1-I10),2)</f>
        <v>58.5</v>
      </c>
      <c r="E16" s="222">
        <f>ROUND(J16*(1-I10),2)</f>
        <v>62.73</v>
      </c>
      <c r="F16" s="220">
        <f>ROUND(K16*(1-I10),2)</f>
        <v>105.21</v>
      </c>
      <c r="H16" s="207">
        <v>39.93</v>
      </c>
      <c r="I16" s="208">
        <v>58.5</v>
      </c>
      <c r="J16" s="209">
        <v>62.73</v>
      </c>
      <c r="K16" s="208">
        <v>105.21</v>
      </c>
    </row>
    <row r="17" spans="1:11" s="202" customFormat="1" ht="42.75" customHeight="1">
      <c r="A17" s="205" t="s">
        <v>394</v>
      </c>
      <c r="B17" s="206" t="s">
        <v>132</v>
      </c>
      <c r="C17" s="222">
        <f>ROUND(H17*(1-I10),2)</f>
        <v>39.93</v>
      </c>
      <c r="D17" s="222">
        <f>ROUND(I17*(1-I10),2)</f>
        <v>49</v>
      </c>
      <c r="E17" s="222">
        <f>ROUND(J17*(1-I10),2)</f>
        <v>52.55</v>
      </c>
      <c r="F17" s="220">
        <f>ROUND(K17*(1-I10),2)</f>
        <v>63.11</v>
      </c>
      <c r="H17" s="207">
        <v>39.93</v>
      </c>
      <c r="I17" s="208">
        <v>49</v>
      </c>
      <c r="J17" s="209">
        <v>52.55</v>
      </c>
      <c r="K17" s="208">
        <v>63.11</v>
      </c>
    </row>
    <row r="18" spans="1:11" s="202" customFormat="1" ht="42.75" customHeight="1">
      <c r="A18" s="210" t="s">
        <v>395</v>
      </c>
      <c r="B18" s="206" t="s">
        <v>132</v>
      </c>
      <c r="C18" s="222">
        <f>ROUND(H18*(1-I10),2)</f>
        <v>92.53</v>
      </c>
      <c r="D18" s="222">
        <f>ROUND(I18*(1-I10),2)</f>
        <v>95.7</v>
      </c>
      <c r="E18" s="222">
        <f>ROUND(J18*(1-I10),2)</f>
        <v>102.94</v>
      </c>
      <c r="F18" s="220">
        <f>ROUND(K18*(1-I10),2)</f>
        <v>117.62</v>
      </c>
      <c r="H18" s="207">
        <v>92.53</v>
      </c>
      <c r="I18" s="208">
        <v>95.7</v>
      </c>
      <c r="J18" s="209">
        <v>102.94</v>
      </c>
      <c r="K18" s="208">
        <v>117.62</v>
      </c>
    </row>
    <row r="19" spans="1:11" s="202" customFormat="1" ht="42.75" customHeight="1">
      <c r="A19" s="205" t="s">
        <v>396</v>
      </c>
      <c r="B19" s="206" t="s">
        <v>132</v>
      </c>
      <c r="C19" s="222">
        <f>ROUND(H19*(1-I10),2)</f>
        <v>12.14</v>
      </c>
      <c r="D19" s="222">
        <f>ROUND(I19*(1-I10),2)</f>
        <v>14.88</v>
      </c>
      <c r="E19" s="222">
        <f>ROUND(J19*(1-I10),2)</f>
        <v>16.29</v>
      </c>
      <c r="F19" s="220">
        <f>ROUND(K19*(1-I10),2)</f>
        <v>19.52</v>
      </c>
      <c r="H19" s="207">
        <v>12.14</v>
      </c>
      <c r="I19" s="208">
        <v>14.88</v>
      </c>
      <c r="J19" s="209">
        <v>16.29</v>
      </c>
      <c r="K19" s="208">
        <v>19.52</v>
      </c>
    </row>
    <row r="20" spans="1:11" s="202" customFormat="1" ht="42.75" customHeight="1">
      <c r="A20" s="205" t="s">
        <v>397</v>
      </c>
      <c r="B20" s="206" t="s">
        <v>132</v>
      </c>
      <c r="C20" s="222">
        <f>ROUND(H20*(1-I10),2)</f>
        <v>15.71</v>
      </c>
      <c r="D20" s="222">
        <f>ROUND(I20*(1-I10),2)</f>
        <v>19.09</v>
      </c>
      <c r="E20" s="222">
        <f>ROUND(J20*(1-I10),2)</f>
        <v>21.02</v>
      </c>
      <c r="F20" s="220">
        <f>ROUND(K20*(1-I10),2)</f>
        <v>25.39</v>
      </c>
      <c r="H20" s="207">
        <v>15.71</v>
      </c>
      <c r="I20" s="208">
        <v>19.09</v>
      </c>
      <c r="J20" s="209">
        <v>21.02</v>
      </c>
      <c r="K20" s="208">
        <v>25.39</v>
      </c>
    </row>
    <row r="21" spans="1:11" s="202" customFormat="1" ht="42.75" customHeight="1">
      <c r="A21" s="205" t="s">
        <v>398</v>
      </c>
      <c r="B21" s="206" t="s">
        <v>132</v>
      </c>
      <c r="C21" s="222">
        <f>ROUND(H21*(1-I10),2)</f>
        <v>16.63</v>
      </c>
      <c r="D21" s="222">
        <f>ROUND(I21*(1-I10),2)</f>
        <v>20.46</v>
      </c>
      <c r="E21" s="222">
        <f>ROUND(J21*(1-I10),2)</f>
        <v>21.9</v>
      </c>
      <c r="F21" s="220">
        <f>ROUND(K21*(1-I10),2)</f>
        <v>26.48</v>
      </c>
      <c r="H21" s="207">
        <v>16.63</v>
      </c>
      <c r="I21" s="208">
        <v>20.46</v>
      </c>
      <c r="J21" s="209">
        <v>21.9</v>
      </c>
      <c r="K21" s="208">
        <v>26.48</v>
      </c>
    </row>
    <row r="22" spans="1:11" s="202" customFormat="1" ht="42.75" customHeight="1">
      <c r="A22" s="205" t="s">
        <v>399</v>
      </c>
      <c r="B22" s="206" t="s">
        <v>132</v>
      </c>
      <c r="C22" s="222">
        <f>ROUND(H22*(1-I10),2)</f>
        <v>12.14</v>
      </c>
      <c r="D22" s="222">
        <f>ROUND(I22*(1-I10),2)</f>
        <v>16.87</v>
      </c>
      <c r="E22" s="222">
        <f>ROUND(J22*(1-I10),2)</f>
        <v>20.21</v>
      </c>
      <c r="F22" s="220">
        <f>ROUND(K22*(1-I10),2)</f>
        <v>25.66</v>
      </c>
      <c r="H22" s="207">
        <v>12.14</v>
      </c>
      <c r="I22" s="208">
        <v>16.87</v>
      </c>
      <c r="J22" s="209">
        <v>20.21</v>
      </c>
      <c r="K22" s="208">
        <v>25.66</v>
      </c>
    </row>
    <row r="23" spans="1:11" s="202" customFormat="1" ht="42.75" customHeight="1">
      <c r="A23" s="210" t="s">
        <v>400</v>
      </c>
      <c r="B23" s="221" t="s">
        <v>132</v>
      </c>
      <c r="C23" s="222">
        <f>ROUND(H23*(1-I10),2)</f>
        <v>82.43</v>
      </c>
      <c r="D23" s="477">
        <f>ROUND(I23*(1-I10),2)</f>
        <v>96.89</v>
      </c>
      <c r="E23" s="477"/>
      <c r="F23" s="220">
        <f>ROUND(K23*(1-I10),2)</f>
        <v>119.07</v>
      </c>
      <c r="H23" s="218">
        <v>82.43</v>
      </c>
      <c r="I23" s="477">
        <v>96.89</v>
      </c>
      <c r="J23" s="477"/>
      <c r="K23" s="222">
        <v>119.07</v>
      </c>
    </row>
    <row r="24" spans="1:11" s="202" customFormat="1" ht="42.75" customHeight="1">
      <c r="A24" s="205" t="s">
        <v>401</v>
      </c>
      <c r="B24" s="206" t="s">
        <v>132</v>
      </c>
      <c r="C24" s="222">
        <f>ROUND(H24*(1-I10),2)</f>
        <v>21.38</v>
      </c>
      <c r="D24" s="477">
        <f>ROUND(I24*(1-I10),2)</f>
        <v>25.14</v>
      </c>
      <c r="E24" s="477"/>
      <c r="F24" s="220">
        <f>ROUND(K24*(1-I10),2)</f>
        <v>30.93</v>
      </c>
      <c r="H24" s="207">
        <v>21.38</v>
      </c>
      <c r="I24" s="479">
        <v>25.14</v>
      </c>
      <c r="J24" s="479"/>
      <c r="K24" s="208">
        <v>30.93</v>
      </c>
    </row>
    <row r="25" spans="1:11" s="202" customFormat="1" ht="42.75" customHeight="1">
      <c r="A25" s="205" t="s">
        <v>402</v>
      </c>
      <c r="B25" s="206" t="s">
        <v>132</v>
      </c>
      <c r="C25" s="222">
        <f>ROUND(H25*(1-I10),2)</f>
        <v>27.59</v>
      </c>
      <c r="D25" s="477">
        <f>ROUND(I25*(1-I10),2)</f>
        <v>30.74</v>
      </c>
      <c r="E25" s="477"/>
      <c r="F25" s="220">
        <f>ROUND(K25*(1-I10),2)</f>
        <v>36.98</v>
      </c>
      <c r="H25" s="207">
        <v>27.59</v>
      </c>
      <c r="I25" s="479">
        <v>30.74</v>
      </c>
      <c r="J25" s="479"/>
      <c r="K25" s="208">
        <v>36.98</v>
      </c>
    </row>
    <row r="26" spans="1:11" s="202" customFormat="1" ht="42.75" customHeight="1">
      <c r="A26" s="205" t="s">
        <v>403</v>
      </c>
      <c r="B26" s="206" t="s">
        <v>132</v>
      </c>
      <c r="C26" s="222">
        <f>ROUND(H26*(1-I10),2)</f>
        <v>12.14</v>
      </c>
      <c r="D26" s="477">
        <f>ROUND(I26*(1-I10),2)</f>
        <v>15.84</v>
      </c>
      <c r="E26" s="477"/>
      <c r="F26" s="220">
        <f>ROUND(K26*(1-I10),2)</f>
        <v>20</v>
      </c>
      <c r="H26" s="207">
        <v>12.14</v>
      </c>
      <c r="I26" s="479">
        <v>15.84</v>
      </c>
      <c r="J26" s="479"/>
      <c r="K26" s="208">
        <v>20</v>
      </c>
    </row>
    <row r="27" spans="1:11" s="202" customFormat="1" ht="42.75" customHeight="1">
      <c r="A27" s="205" t="s">
        <v>404</v>
      </c>
      <c r="B27" s="206" t="s">
        <v>132</v>
      </c>
      <c r="C27" s="222" t="s">
        <v>38</v>
      </c>
      <c r="D27" s="477">
        <f>ROUND(I27*(1-I10),2)</f>
        <v>63.07</v>
      </c>
      <c r="E27" s="477"/>
      <c r="F27" s="220">
        <f>ROUND(K27*(1-I10),2)</f>
        <v>72.4</v>
      </c>
      <c r="H27" s="207" t="s">
        <v>405</v>
      </c>
      <c r="I27" s="479">
        <v>63.07</v>
      </c>
      <c r="J27" s="479"/>
      <c r="K27" s="208">
        <v>72.4</v>
      </c>
    </row>
    <row r="28" spans="1:11" s="202" customFormat="1" ht="42.75" customHeight="1">
      <c r="A28" s="205" t="s">
        <v>406</v>
      </c>
      <c r="B28" s="206" t="s">
        <v>132</v>
      </c>
      <c r="C28" s="470">
        <f>ROUND(H28*(1-I10),2)</f>
        <v>30.7</v>
      </c>
      <c r="D28" s="470"/>
      <c r="E28" s="470"/>
      <c r="F28" s="476"/>
      <c r="H28" s="470">
        <v>30.7</v>
      </c>
      <c r="I28" s="470"/>
      <c r="J28" s="470"/>
      <c r="K28" s="470"/>
    </row>
    <row r="29" spans="1:11" s="202" customFormat="1" ht="42.75" customHeight="1">
      <c r="A29" s="205" t="s">
        <v>407</v>
      </c>
      <c r="B29" s="206" t="s">
        <v>132</v>
      </c>
      <c r="C29" s="470">
        <f>ROUND(H29*(1-I10),2)</f>
        <v>87.08</v>
      </c>
      <c r="D29" s="470"/>
      <c r="E29" s="470"/>
      <c r="F29" s="476"/>
      <c r="H29" s="470">
        <v>87.08</v>
      </c>
      <c r="I29" s="470"/>
      <c r="J29" s="470"/>
      <c r="K29" s="470"/>
    </row>
    <row r="30" spans="1:11" s="202" customFormat="1" ht="42.75" customHeight="1">
      <c r="A30" s="205" t="s">
        <v>408</v>
      </c>
      <c r="B30" s="206" t="s">
        <v>132</v>
      </c>
      <c r="C30" s="470">
        <f>ROUND(H30*(1-I10),2)</f>
        <v>13.44</v>
      </c>
      <c r="D30" s="470"/>
      <c r="E30" s="470"/>
      <c r="F30" s="476"/>
      <c r="H30" s="470">
        <v>13.44</v>
      </c>
      <c r="I30" s="470"/>
      <c r="J30" s="470"/>
      <c r="K30" s="470"/>
    </row>
    <row r="31" spans="1:11" s="202" customFormat="1" ht="42.75" customHeight="1">
      <c r="A31" s="205" t="s">
        <v>409</v>
      </c>
      <c r="B31" s="206" t="s">
        <v>132</v>
      </c>
      <c r="C31" s="470">
        <f>ROUND(H31*(1-I10),2)</f>
        <v>14.42</v>
      </c>
      <c r="D31" s="470"/>
      <c r="E31" s="470"/>
      <c r="F31" s="476"/>
      <c r="H31" s="470">
        <v>14.42</v>
      </c>
      <c r="I31" s="470"/>
      <c r="J31" s="470"/>
      <c r="K31" s="470"/>
    </row>
    <row r="32" spans="1:11" s="202" customFormat="1" ht="42.75" customHeight="1" thickBot="1">
      <c r="A32" s="211" t="s">
        <v>410</v>
      </c>
      <c r="B32" s="212" t="s">
        <v>132</v>
      </c>
      <c r="C32" s="471">
        <f>ROUND(H32*(1-I10),2)</f>
        <v>15.17</v>
      </c>
      <c r="D32" s="471"/>
      <c r="E32" s="471"/>
      <c r="F32" s="472"/>
      <c r="H32" s="470">
        <v>15.17</v>
      </c>
      <c r="I32" s="470"/>
      <c r="J32" s="470"/>
      <c r="K32" s="470"/>
    </row>
    <row r="33" spans="1:6" s="202" customFormat="1" ht="12.75">
      <c r="A33" s="213"/>
      <c r="B33" s="214"/>
      <c r="C33" s="215"/>
      <c r="D33" s="215"/>
      <c r="E33" s="215"/>
      <c r="F33" s="215"/>
    </row>
    <row r="34" spans="1:7" s="202" customFormat="1" ht="18">
      <c r="A34" s="478" t="s">
        <v>411</v>
      </c>
      <c r="B34" s="478"/>
      <c r="C34" s="478"/>
      <c r="D34" s="478"/>
      <c r="E34" s="478"/>
      <c r="F34" s="478"/>
      <c r="G34" s="478"/>
    </row>
    <row r="35" s="202" customFormat="1" ht="12.75"/>
    <row r="36" s="202" customFormat="1" ht="12.75"/>
    <row r="37" s="202" customFormat="1" ht="12.75"/>
    <row r="38" s="202" customFormat="1" ht="12.75"/>
    <row r="39" s="202" customFormat="1" ht="12.75"/>
    <row r="40" s="202" customFormat="1" ht="12.75"/>
    <row r="41" s="202" customFormat="1" ht="12.75"/>
    <row r="42" s="202" customFormat="1" ht="12.75"/>
    <row r="43" s="202" customFormat="1" ht="12.75"/>
    <row r="44" s="202" customFormat="1" ht="12.75"/>
  </sheetData>
  <sheetProtection/>
  <mergeCells count="24">
    <mergeCell ref="H30:K30"/>
    <mergeCell ref="A11:A13"/>
    <mergeCell ref="B11:B13"/>
    <mergeCell ref="D23:E23"/>
    <mergeCell ref="A34:G34"/>
    <mergeCell ref="I23:J23"/>
    <mergeCell ref="I24:J24"/>
    <mergeCell ref="I25:J25"/>
    <mergeCell ref="I26:J26"/>
    <mergeCell ref="I27:J27"/>
    <mergeCell ref="H28:K28"/>
    <mergeCell ref="H29:K29"/>
    <mergeCell ref="C28:F28"/>
    <mergeCell ref="C29:F29"/>
    <mergeCell ref="H31:K31"/>
    <mergeCell ref="H32:K32"/>
    <mergeCell ref="C32:F32"/>
    <mergeCell ref="A10:F10"/>
    <mergeCell ref="C30:F30"/>
    <mergeCell ref="C31:F31"/>
    <mergeCell ref="D24:E24"/>
    <mergeCell ref="D25:E25"/>
    <mergeCell ref="D26:E26"/>
    <mergeCell ref="D27:E2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65" r:id="rId2"/>
  <rowBreaks count="1" manualBreakCount="1">
    <brk id="34" max="6" man="1"/>
  </rowBreaks>
  <colBreaks count="1" manualBreakCount="1">
    <brk id="15" max="65535" man="1"/>
  </colBreaks>
  <ignoredErrors>
    <ignoredError sqref="E14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42"/>
  <sheetViews>
    <sheetView zoomScale="80" zoomScaleNormal="80" zoomScaleSheetLayoutView="100" zoomScalePageLayoutView="0" workbookViewId="0" topLeftCell="A1">
      <selection activeCell="A5" sqref="A5:IV15"/>
    </sheetView>
  </sheetViews>
  <sheetFormatPr defaultColWidth="9.00390625" defaultRowHeight="12.75"/>
  <cols>
    <col min="1" max="1" width="19.25390625" style="0" customWidth="1"/>
    <col min="2" max="2" width="30.25390625" style="0" customWidth="1"/>
    <col min="3" max="3" width="20.125" style="0" customWidth="1"/>
    <col min="4" max="4" width="14.875" style="0" customWidth="1"/>
    <col min="5" max="5" width="24.25390625" style="0" customWidth="1"/>
    <col min="6" max="6" width="20.125" style="0" customWidth="1"/>
    <col min="8" max="8" width="20.00390625" style="0" customWidth="1"/>
    <col min="10" max="10" width="13.875" style="0" customWidth="1"/>
    <col min="11" max="11" width="12.25390625" style="0" customWidth="1"/>
    <col min="12" max="12" width="14.125" style="0" customWidth="1"/>
    <col min="13" max="13" width="16.00390625" style="0" customWidth="1"/>
  </cols>
  <sheetData>
    <row r="1" ht="33">
      <c r="A1" s="623" t="s">
        <v>450</v>
      </c>
    </row>
    <row r="2" ht="33">
      <c r="A2" s="623" t="s">
        <v>451</v>
      </c>
    </row>
    <row r="3" ht="33">
      <c r="A3" s="623" t="s">
        <v>452</v>
      </c>
    </row>
    <row r="5" spans="8:11" ht="12.75">
      <c r="H5" s="48"/>
      <c r="I5" s="48"/>
      <c r="J5" s="48"/>
      <c r="K5" s="48"/>
    </row>
    <row r="6" spans="8:11" ht="13.5" thickBot="1">
      <c r="H6" s="48"/>
      <c r="I6" s="48"/>
      <c r="J6" s="48"/>
      <c r="K6" s="48"/>
    </row>
    <row r="7" spans="1:12" ht="18.75" thickBot="1">
      <c r="A7" s="473" t="s">
        <v>325</v>
      </c>
      <c r="B7" s="474"/>
      <c r="C7" s="474"/>
      <c r="D7" s="474"/>
      <c r="E7" s="474"/>
      <c r="F7" s="475"/>
      <c r="G7" s="178"/>
      <c r="H7" s="178"/>
      <c r="I7" s="178"/>
      <c r="J7" s="178"/>
      <c r="K7" s="184"/>
      <c r="L7" s="152"/>
    </row>
    <row r="8" spans="1:7" s="112" customFormat="1" ht="12.75">
      <c r="A8" s="555" t="s">
        <v>237</v>
      </c>
      <c r="B8" s="556"/>
      <c r="C8" s="559" t="s">
        <v>238</v>
      </c>
      <c r="D8" s="549" t="s">
        <v>239</v>
      </c>
      <c r="E8" s="551" t="s">
        <v>240</v>
      </c>
      <c r="F8" s="553" t="s">
        <v>241</v>
      </c>
      <c r="G8" s="160"/>
    </row>
    <row r="9" spans="1:7" s="112" customFormat="1" ht="13.5" thickBot="1">
      <c r="A9" s="557"/>
      <c r="B9" s="558"/>
      <c r="C9" s="560"/>
      <c r="D9" s="550"/>
      <c r="E9" s="552"/>
      <c r="F9" s="554"/>
      <c r="G9" s="160"/>
    </row>
    <row r="10" spans="1:7" s="112" customFormat="1" ht="12.75">
      <c r="A10" s="544" t="s">
        <v>242</v>
      </c>
      <c r="B10" s="545"/>
      <c r="C10" s="546" t="s">
        <v>243</v>
      </c>
      <c r="D10" s="548" t="s">
        <v>132</v>
      </c>
      <c r="E10" s="545" t="s">
        <v>244</v>
      </c>
      <c r="F10" s="541">
        <v>56.7</v>
      </c>
      <c r="G10" s="160"/>
    </row>
    <row r="11" spans="1:7" s="112" customFormat="1" ht="16.5" customHeight="1">
      <c r="A11" s="161"/>
      <c r="B11" s="162"/>
      <c r="C11" s="547"/>
      <c r="D11" s="523"/>
      <c r="E11" s="526"/>
      <c r="F11" s="496"/>
      <c r="G11" s="160"/>
    </row>
    <row r="12" spans="1:7" s="112" customFormat="1" ht="12.75">
      <c r="A12" s="161"/>
      <c r="B12" s="162"/>
      <c r="C12" s="491" t="s">
        <v>248</v>
      </c>
      <c r="D12" s="523" t="s">
        <v>132</v>
      </c>
      <c r="E12" s="525" t="s">
        <v>249</v>
      </c>
      <c r="F12" s="489">
        <v>73.8</v>
      </c>
      <c r="G12" s="160"/>
    </row>
    <row r="13" spans="1:8" s="112" customFormat="1" ht="16.5" customHeight="1" thickBot="1">
      <c r="A13" s="163"/>
      <c r="B13" s="164"/>
      <c r="C13" s="516"/>
      <c r="D13" s="524"/>
      <c r="E13" s="534"/>
      <c r="F13" s="515"/>
      <c r="G13" s="160"/>
      <c r="H13" s="177"/>
    </row>
    <row r="14" spans="1:8" s="112" customFormat="1" ht="13.5" thickTop="1">
      <c r="A14" s="510" t="s">
        <v>252</v>
      </c>
      <c r="B14" s="529"/>
      <c r="C14" s="508">
        <v>90</v>
      </c>
      <c r="D14" s="530" t="s">
        <v>132</v>
      </c>
      <c r="E14" s="529" t="s">
        <v>253</v>
      </c>
      <c r="F14" s="500">
        <v>26.94</v>
      </c>
      <c r="G14" s="160"/>
      <c r="H14" s="177"/>
    </row>
    <row r="15" spans="1:8" s="112" customFormat="1" ht="16.5" customHeight="1">
      <c r="A15" s="161"/>
      <c r="B15" s="162"/>
      <c r="C15" s="502"/>
      <c r="D15" s="523"/>
      <c r="E15" s="531"/>
      <c r="F15" s="501"/>
      <c r="G15" s="160"/>
      <c r="H15" s="177"/>
    </row>
    <row r="16" spans="1:8" s="112" customFormat="1" ht="12.75">
      <c r="A16" s="161"/>
      <c r="B16" s="162"/>
      <c r="C16" s="491">
        <v>130</v>
      </c>
      <c r="D16" s="523" t="s">
        <v>132</v>
      </c>
      <c r="E16" s="525" t="s">
        <v>256</v>
      </c>
      <c r="F16" s="496">
        <v>31.5</v>
      </c>
      <c r="G16" s="160"/>
      <c r="H16" s="177"/>
    </row>
    <row r="17" spans="1:8" s="112" customFormat="1" ht="16.5" customHeight="1" thickBot="1">
      <c r="A17" s="163"/>
      <c r="B17" s="164"/>
      <c r="C17" s="516"/>
      <c r="D17" s="524"/>
      <c r="E17" s="534"/>
      <c r="F17" s="515"/>
      <c r="G17" s="160"/>
      <c r="H17" s="177"/>
    </row>
    <row r="18" spans="1:8" s="112" customFormat="1" ht="13.5" thickTop="1">
      <c r="A18" s="510" t="s">
        <v>258</v>
      </c>
      <c r="B18" s="529"/>
      <c r="C18" s="508">
        <v>90</v>
      </c>
      <c r="D18" s="530" t="s">
        <v>132</v>
      </c>
      <c r="E18" s="529" t="s">
        <v>259</v>
      </c>
      <c r="F18" s="500">
        <v>11.28</v>
      </c>
      <c r="G18" s="160"/>
      <c r="H18" s="177"/>
    </row>
    <row r="19" spans="1:8" s="112" customFormat="1" ht="16.5" customHeight="1">
      <c r="A19" s="161"/>
      <c r="B19" s="162"/>
      <c r="C19" s="502"/>
      <c r="D19" s="523"/>
      <c r="E19" s="531"/>
      <c r="F19" s="501"/>
      <c r="G19" s="160"/>
      <c r="H19" s="177"/>
    </row>
    <row r="20" spans="1:8" s="112" customFormat="1" ht="12.75">
      <c r="A20" s="161"/>
      <c r="B20" s="162"/>
      <c r="C20" s="491">
        <v>130</v>
      </c>
      <c r="D20" s="523" t="s">
        <v>132</v>
      </c>
      <c r="E20" s="525" t="s">
        <v>262</v>
      </c>
      <c r="F20" s="496">
        <v>13.98</v>
      </c>
      <c r="G20" s="160"/>
      <c r="H20" s="177"/>
    </row>
    <row r="21" spans="1:8" s="112" customFormat="1" ht="16.5" customHeight="1" thickBot="1">
      <c r="A21" s="163"/>
      <c r="B21" s="164"/>
      <c r="C21" s="516"/>
      <c r="D21" s="524"/>
      <c r="E21" s="534"/>
      <c r="F21" s="515"/>
      <c r="G21" s="160"/>
      <c r="H21" s="177"/>
    </row>
    <row r="22" spans="1:8" s="112" customFormat="1" ht="13.5" thickTop="1">
      <c r="A22" s="510" t="s">
        <v>264</v>
      </c>
      <c r="B22" s="529"/>
      <c r="C22" s="508" t="s">
        <v>265</v>
      </c>
      <c r="D22" s="530" t="s">
        <v>132</v>
      </c>
      <c r="E22" s="529" t="s">
        <v>266</v>
      </c>
      <c r="F22" s="500">
        <v>39</v>
      </c>
      <c r="G22" s="160"/>
      <c r="H22" s="177"/>
    </row>
    <row r="23" spans="1:8" s="112" customFormat="1" ht="16.5" customHeight="1">
      <c r="A23" s="161"/>
      <c r="B23" s="162"/>
      <c r="C23" s="502"/>
      <c r="D23" s="523"/>
      <c r="E23" s="526"/>
      <c r="F23" s="501"/>
      <c r="G23" s="160"/>
      <c r="H23" s="177"/>
    </row>
    <row r="24" spans="1:8" s="112" customFormat="1" ht="12.75">
      <c r="A24" s="161"/>
      <c r="B24" s="162"/>
      <c r="C24" s="491" t="s">
        <v>269</v>
      </c>
      <c r="D24" s="523" t="s">
        <v>132</v>
      </c>
      <c r="E24" s="538" t="s">
        <v>270</v>
      </c>
      <c r="F24" s="496">
        <v>54</v>
      </c>
      <c r="G24" s="160"/>
      <c r="H24" s="177"/>
    </row>
    <row r="25" spans="1:8" s="112" customFormat="1" ht="16.5" customHeight="1" thickBot="1">
      <c r="A25" s="163"/>
      <c r="B25" s="164"/>
      <c r="C25" s="516"/>
      <c r="D25" s="524"/>
      <c r="E25" s="540"/>
      <c r="F25" s="515"/>
      <c r="G25" s="160"/>
      <c r="H25" s="177"/>
    </row>
    <row r="26" spans="1:8" s="112" customFormat="1" ht="13.5" thickTop="1">
      <c r="A26" s="510" t="s">
        <v>272</v>
      </c>
      <c r="B26" s="529"/>
      <c r="C26" s="508">
        <v>90</v>
      </c>
      <c r="D26" s="530" t="s">
        <v>132</v>
      </c>
      <c r="E26" s="529" t="s">
        <v>273</v>
      </c>
      <c r="F26" s="500">
        <v>13.14</v>
      </c>
      <c r="G26" s="160"/>
      <c r="H26" s="177"/>
    </row>
    <row r="27" spans="1:8" s="112" customFormat="1" ht="16.5" customHeight="1">
      <c r="A27" s="161"/>
      <c r="B27" s="162"/>
      <c r="C27" s="502"/>
      <c r="D27" s="523"/>
      <c r="E27" s="526"/>
      <c r="F27" s="501"/>
      <c r="G27" s="160"/>
      <c r="H27" s="177"/>
    </row>
    <row r="28" spans="1:8" s="112" customFormat="1" ht="12.75">
      <c r="A28" s="161"/>
      <c r="B28" s="162"/>
      <c r="C28" s="491">
        <v>130</v>
      </c>
      <c r="D28" s="523" t="s">
        <v>132</v>
      </c>
      <c r="E28" s="538" t="s">
        <v>276</v>
      </c>
      <c r="F28" s="496">
        <v>17.28</v>
      </c>
      <c r="G28" s="160"/>
      <c r="H28" s="177"/>
    </row>
    <row r="29" spans="1:8" s="112" customFormat="1" ht="16.5" customHeight="1" thickBot="1">
      <c r="A29" s="163"/>
      <c r="B29" s="164"/>
      <c r="C29" s="516"/>
      <c r="D29" s="524"/>
      <c r="E29" s="540"/>
      <c r="F29" s="515"/>
      <c r="G29" s="160"/>
      <c r="H29" s="177"/>
    </row>
    <row r="30" spans="1:8" s="112" customFormat="1" ht="13.5" thickTop="1">
      <c r="A30" s="512" t="s">
        <v>278</v>
      </c>
      <c r="B30" s="531"/>
      <c r="C30" s="483">
        <v>90</v>
      </c>
      <c r="D30" s="503" t="s">
        <v>132</v>
      </c>
      <c r="E30" s="529" t="s">
        <v>279</v>
      </c>
      <c r="F30" s="500">
        <v>13.14</v>
      </c>
      <c r="G30" s="160"/>
      <c r="H30" s="177"/>
    </row>
    <row r="31" spans="1:8" s="112" customFormat="1" ht="16.5" customHeight="1">
      <c r="A31" s="161"/>
      <c r="B31" s="162"/>
      <c r="C31" s="502"/>
      <c r="D31" s="523"/>
      <c r="E31" s="526"/>
      <c r="F31" s="501"/>
      <c r="G31" s="160"/>
      <c r="H31" s="177"/>
    </row>
    <row r="32" spans="1:8" s="112" customFormat="1" ht="12.75">
      <c r="A32" s="161"/>
      <c r="B32" s="162"/>
      <c r="C32" s="491">
        <v>130</v>
      </c>
      <c r="D32" s="523" t="s">
        <v>132</v>
      </c>
      <c r="E32" s="538" t="s">
        <v>282</v>
      </c>
      <c r="F32" s="496">
        <v>17.28</v>
      </c>
      <c r="G32" s="160"/>
      <c r="H32" s="177"/>
    </row>
    <row r="33" spans="1:8" s="112" customFormat="1" ht="16.5" customHeight="1" thickBot="1">
      <c r="A33" s="161"/>
      <c r="B33" s="162"/>
      <c r="C33" s="483"/>
      <c r="D33" s="492"/>
      <c r="E33" s="525"/>
      <c r="F33" s="515"/>
      <c r="G33" s="160"/>
      <c r="H33" s="177"/>
    </row>
    <row r="34" spans="1:8" s="112" customFormat="1" ht="13.5" thickTop="1">
      <c r="A34" s="510" t="s">
        <v>284</v>
      </c>
      <c r="B34" s="529"/>
      <c r="C34" s="508">
        <v>90</v>
      </c>
      <c r="D34" s="530" t="s">
        <v>132</v>
      </c>
      <c r="E34" s="529" t="s">
        <v>285</v>
      </c>
      <c r="F34" s="500">
        <v>13.14</v>
      </c>
      <c r="G34" s="160"/>
      <c r="H34" s="177"/>
    </row>
    <row r="35" spans="1:8" s="112" customFormat="1" ht="16.5" customHeight="1">
      <c r="A35" s="161"/>
      <c r="B35" s="162"/>
      <c r="C35" s="502"/>
      <c r="D35" s="523"/>
      <c r="E35" s="531"/>
      <c r="F35" s="501"/>
      <c r="G35" s="160"/>
      <c r="H35" s="177"/>
    </row>
    <row r="36" spans="1:8" s="112" customFormat="1" ht="12.75">
      <c r="A36" s="161"/>
      <c r="B36" s="162"/>
      <c r="C36" s="491">
        <v>130</v>
      </c>
      <c r="D36" s="523" t="s">
        <v>132</v>
      </c>
      <c r="E36" s="525" t="s">
        <v>289</v>
      </c>
      <c r="F36" s="496">
        <v>17.28</v>
      </c>
      <c r="G36" s="160"/>
      <c r="H36" s="177"/>
    </row>
    <row r="37" spans="1:8" s="112" customFormat="1" ht="16.5" customHeight="1" thickBot="1">
      <c r="A37" s="163"/>
      <c r="B37" s="164"/>
      <c r="C37" s="516"/>
      <c r="D37" s="524"/>
      <c r="E37" s="534"/>
      <c r="F37" s="515"/>
      <c r="G37" s="160"/>
      <c r="H37" s="177"/>
    </row>
    <row r="38" spans="1:8" s="112" customFormat="1" ht="13.5" thickTop="1">
      <c r="A38" s="510" t="s">
        <v>292</v>
      </c>
      <c r="B38" s="529"/>
      <c r="C38" s="508">
        <v>90</v>
      </c>
      <c r="D38" s="530" t="s">
        <v>132</v>
      </c>
      <c r="E38" s="529" t="s">
        <v>293</v>
      </c>
      <c r="F38" s="500">
        <v>13.14</v>
      </c>
      <c r="G38" s="160"/>
      <c r="H38" s="177"/>
    </row>
    <row r="39" spans="1:8" s="112" customFormat="1" ht="16.5" customHeight="1">
      <c r="A39" s="161"/>
      <c r="B39" s="162"/>
      <c r="C39" s="502"/>
      <c r="D39" s="523"/>
      <c r="E39" s="531"/>
      <c r="F39" s="501"/>
      <c r="G39" s="160"/>
      <c r="H39" s="177"/>
    </row>
    <row r="40" spans="1:8" s="112" customFormat="1" ht="12.75">
      <c r="A40" s="161"/>
      <c r="B40" s="162"/>
      <c r="C40" s="491">
        <v>130</v>
      </c>
      <c r="D40" s="523" t="s">
        <v>132</v>
      </c>
      <c r="E40" s="525" t="s">
        <v>297</v>
      </c>
      <c r="F40" s="496">
        <v>17.28</v>
      </c>
      <c r="G40" s="160"/>
      <c r="H40" s="177"/>
    </row>
    <row r="41" spans="1:8" s="112" customFormat="1" ht="16.5" customHeight="1" thickBot="1">
      <c r="A41" s="163"/>
      <c r="B41" s="164"/>
      <c r="C41" s="516"/>
      <c r="D41" s="524"/>
      <c r="E41" s="534"/>
      <c r="F41" s="515"/>
      <c r="G41" s="160"/>
      <c r="H41" s="177"/>
    </row>
    <row r="42" spans="1:8" s="112" customFormat="1" ht="13.5" thickTop="1">
      <c r="A42" s="510" t="s">
        <v>298</v>
      </c>
      <c r="B42" s="529"/>
      <c r="C42" s="508">
        <v>90</v>
      </c>
      <c r="D42" s="530" t="s">
        <v>132</v>
      </c>
      <c r="E42" s="529" t="s">
        <v>299</v>
      </c>
      <c r="F42" s="500">
        <v>39</v>
      </c>
      <c r="G42" s="160"/>
      <c r="H42" s="177"/>
    </row>
    <row r="43" spans="1:8" s="112" customFormat="1" ht="16.5" customHeight="1">
      <c r="A43" s="161"/>
      <c r="B43" s="162"/>
      <c r="C43" s="502"/>
      <c r="D43" s="523"/>
      <c r="E43" s="531"/>
      <c r="F43" s="496"/>
      <c r="G43" s="160"/>
      <c r="H43" s="177"/>
    </row>
    <row r="44" spans="1:8" s="112" customFormat="1" ht="12.75">
      <c r="A44" s="161"/>
      <c r="B44" s="162"/>
      <c r="C44" s="491">
        <v>130</v>
      </c>
      <c r="D44" s="523" t="s">
        <v>132</v>
      </c>
      <c r="E44" s="525" t="s">
        <v>302</v>
      </c>
      <c r="F44" s="489">
        <v>45</v>
      </c>
      <c r="G44" s="160"/>
      <c r="H44" s="177"/>
    </row>
    <row r="45" spans="1:8" s="112" customFormat="1" ht="16.5" customHeight="1" thickBot="1">
      <c r="A45" s="163"/>
      <c r="B45" s="164"/>
      <c r="C45" s="516"/>
      <c r="D45" s="524"/>
      <c r="E45" s="534"/>
      <c r="F45" s="515"/>
      <c r="G45" s="160"/>
      <c r="H45" s="177"/>
    </row>
    <row r="46" spans="1:8" s="112" customFormat="1" ht="13.5" thickTop="1">
      <c r="A46" s="510" t="s">
        <v>304</v>
      </c>
      <c r="B46" s="529"/>
      <c r="C46" s="508">
        <v>90</v>
      </c>
      <c r="D46" s="530" t="s">
        <v>132</v>
      </c>
      <c r="E46" s="529" t="s">
        <v>305</v>
      </c>
      <c r="F46" s="500">
        <v>39</v>
      </c>
      <c r="G46" s="160"/>
      <c r="H46" s="177"/>
    </row>
    <row r="47" spans="1:8" s="112" customFormat="1" ht="16.5" customHeight="1">
      <c r="A47" s="161"/>
      <c r="B47" s="162"/>
      <c r="C47" s="502"/>
      <c r="D47" s="523"/>
      <c r="E47" s="531"/>
      <c r="F47" s="496"/>
      <c r="G47" s="160"/>
      <c r="H47" s="177"/>
    </row>
    <row r="48" spans="1:8" s="112" customFormat="1" ht="12.75">
      <c r="A48" s="161"/>
      <c r="B48" s="162"/>
      <c r="C48" s="491">
        <v>130</v>
      </c>
      <c r="D48" s="523" t="s">
        <v>132</v>
      </c>
      <c r="E48" s="525" t="s">
        <v>308</v>
      </c>
      <c r="F48" s="489">
        <v>45</v>
      </c>
      <c r="G48" s="160"/>
      <c r="H48" s="177"/>
    </row>
    <row r="49" spans="1:8" s="112" customFormat="1" ht="16.5" customHeight="1" thickBot="1">
      <c r="A49" s="163"/>
      <c r="B49" s="164"/>
      <c r="C49" s="516"/>
      <c r="D49" s="524"/>
      <c r="E49" s="534"/>
      <c r="F49" s="515"/>
      <c r="G49" s="160"/>
      <c r="H49" s="177"/>
    </row>
    <row r="50" spans="1:8" s="112" customFormat="1" ht="13.5" thickTop="1">
      <c r="A50" s="510" t="s">
        <v>310</v>
      </c>
      <c r="B50" s="529"/>
      <c r="C50" s="508">
        <v>90</v>
      </c>
      <c r="D50" s="530" t="s">
        <v>132</v>
      </c>
      <c r="E50" s="529" t="s">
        <v>311</v>
      </c>
      <c r="F50" s="500">
        <v>73.2</v>
      </c>
      <c r="G50" s="160"/>
      <c r="H50" s="177"/>
    </row>
    <row r="51" spans="1:8" s="112" customFormat="1" ht="16.5" customHeight="1">
      <c r="A51" s="161"/>
      <c r="B51" s="162"/>
      <c r="C51" s="502"/>
      <c r="D51" s="523"/>
      <c r="E51" s="531"/>
      <c r="F51" s="496"/>
      <c r="G51" s="160"/>
      <c r="H51" s="177"/>
    </row>
    <row r="52" spans="1:8" s="112" customFormat="1" ht="12.75">
      <c r="A52" s="161"/>
      <c r="B52" s="162"/>
      <c r="C52" s="491">
        <v>130</v>
      </c>
      <c r="D52" s="523" t="s">
        <v>132</v>
      </c>
      <c r="E52" s="525" t="s">
        <v>314</v>
      </c>
      <c r="F52" s="489">
        <v>86.1</v>
      </c>
      <c r="G52" s="160"/>
      <c r="H52" s="177"/>
    </row>
    <row r="53" spans="1:8" s="112" customFormat="1" ht="16.5" customHeight="1" thickBot="1">
      <c r="A53" s="163"/>
      <c r="B53" s="164"/>
      <c r="C53" s="516"/>
      <c r="D53" s="524"/>
      <c r="E53" s="526"/>
      <c r="F53" s="496"/>
      <c r="G53" s="160"/>
      <c r="H53" s="177"/>
    </row>
    <row r="54" spans="1:8" s="112" customFormat="1" ht="13.5" thickTop="1">
      <c r="A54" s="510" t="s">
        <v>316</v>
      </c>
      <c r="B54" s="511"/>
      <c r="C54" s="508">
        <v>90</v>
      </c>
      <c r="D54" s="509" t="s">
        <v>132</v>
      </c>
      <c r="E54" s="521" t="s">
        <v>317</v>
      </c>
      <c r="F54" s="500">
        <v>73.2</v>
      </c>
      <c r="G54" s="160"/>
      <c r="H54" s="177"/>
    </row>
    <row r="55" spans="1:8" s="112" customFormat="1" ht="12.75">
      <c r="A55" s="512"/>
      <c r="B55" s="513"/>
      <c r="C55" s="483"/>
      <c r="D55" s="485"/>
      <c r="E55" s="494"/>
      <c r="F55" s="496"/>
      <c r="G55" s="160"/>
      <c r="H55" s="177"/>
    </row>
    <row r="56" spans="1:8" s="112" customFormat="1" ht="12.75">
      <c r="A56" s="169"/>
      <c r="B56" s="165"/>
      <c r="C56" s="483"/>
      <c r="D56" s="485"/>
      <c r="E56" s="494"/>
      <c r="F56" s="496"/>
      <c r="G56" s="160"/>
      <c r="H56" s="177"/>
    </row>
    <row r="57" spans="1:8" s="112" customFormat="1" ht="12.75">
      <c r="A57" s="169"/>
      <c r="B57" s="165"/>
      <c r="C57" s="483"/>
      <c r="D57" s="485"/>
      <c r="E57" s="494"/>
      <c r="F57" s="501"/>
      <c r="G57" s="160"/>
      <c r="H57" s="177"/>
    </row>
    <row r="58" spans="1:8" s="112" customFormat="1" ht="12.75">
      <c r="A58" s="161"/>
      <c r="B58" s="162"/>
      <c r="C58" s="491">
        <v>130</v>
      </c>
      <c r="D58" s="492" t="s">
        <v>132</v>
      </c>
      <c r="E58" s="493" t="s">
        <v>321</v>
      </c>
      <c r="F58" s="489">
        <v>86.1</v>
      </c>
      <c r="G58" s="160"/>
      <c r="H58" s="177"/>
    </row>
    <row r="59" spans="1:8" s="112" customFormat="1" ht="12.75">
      <c r="A59" s="161"/>
      <c r="B59" s="162"/>
      <c r="C59" s="483"/>
      <c r="D59" s="485"/>
      <c r="E59" s="494"/>
      <c r="F59" s="496"/>
      <c r="G59" s="160"/>
      <c r="H59" s="177"/>
    </row>
    <row r="60" spans="1:8" s="112" customFormat="1" ht="13.5" thickBot="1">
      <c r="A60" s="173"/>
      <c r="B60" s="174"/>
      <c r="C60" s="484"/>
      <c r="D60" s="486"/>
      <c r="E60" s="495"/>
      <c r="F60" s="490"/>
      <c r="G60" s="160"/>
      <c r="H60" s="177"/>
    </row>
    <row r="61" spans="1:6" ht="17.25" customHeight="1">
      <c r="A61" s="544" t="s">
        <v>245</v>
      </c>
      <c r="B61" s="545"/>
      <c r="C61" s="546" t="s">
        <v>246</v>
      </c>
      <c r="D61" s="543"/>
      <c r="E61" s="542" t="s">
        <v>247</v>
      </c>
      <c r="F61" s="541">
        <v>64.02</v>
      </c>
    </row>
    <row r="62" spans="1:6" ht="20.25" customHeight="1">
      <c r="A62" s="161"/>
      <c r="B62" s="162"/>
      <c r="C62" s="547"/>
      <c r="D62" s="517"/>
      <c r="E62" s="539"/>
      <c r="F62" s="496"/>
    </row>
    <row r="63" spans="1:6" ht="17.25" customHeight="1">
      <c r="A63" s="161"/>
      <c r="B63" s="162"/>
      <c r="C63" s="491" t="s">
        <v>250</v>
      </c>
      <c r="D63" s="517" t="s">
        <v>132</v>
      </c>
      <c r="E63" s="493" t="s">
        <v>251</v>
      </c>
      <c r="F63" s="489">
        <v>82.02</v>
      </c>
    </row>
    <row r="64" spans="1:6" ht="19.5" customHeight="1" thickBot="1">
      <c r="A64" s="163"/>
      <c r="B64" s="164"/>
      <c r="C64" s="516"/>
      <c r="D64" s="518"/>
      <c r="E64" s="519"/>
      <c r="F64" s="515"/>
    </row>
    <row r="65" spans="1:6" ht="13.5" thickTop="1">
      <c r="A65" s="510" t="s">
        <v>254</v>
      </c>
      <c r="B65" s="529"/>
      <c r="C65" s="508">
        <v>75</v>
      </c>
      <c r="D65" s="533" t="s">
        <v>132</v>
      </c>
      <c r="E65" s="521" t="s">
        <v>255</v>
      </c>
      <c r="F65" s="500">
        <v>13.5</v>
      </c>
    </row>
    <row r="66" spans="1:6" ht="21.75" customHeight="1">
      <c r="A66" s="161"/>
      <c r="B66" s="162"/>
      <c r="C66" s="502"/>
      <c r="D66" s="517"/>
      <c r="E66" s="494"/>
      <c r="F66" s="501"/>
    </row>
    <row r="67" spans="1:6" ht="12.75">
      <c r="A67" s="161"/>
      <c r="B67" s="162"/>
      <c r="C67" s="491">
        <v>100</v>
      </c>
      <c r="D67" s="517" t="s">
        <v>132</v>
      </c>
      <c r="E67" s="493" t="s">
        <v>257</v>
      </c>
      <c r="F67" s="496">
        <v>18.06</v>
      </c>
    </row>
    <row r="68" spans="1:6" ht="21" customHeight="1" thickBot="1">
      <c r="A68" s="163"/>
      <c r="B68" s="164"/>
      <c r="C68" s="516"/>
      <c r="D68" s="518"/>
      <c r="E68" s="519"/>
      <c r="F68" s="515"/>
    </row>
    <row r="69" spans="1:6" ht="13.5" thickTop="1">
      <c r="A69" s="510" t="s">
        <v>260</v>
      </c>
      <c r="B69" s="529"/>
      <c r="C69" s="508">
        <v>75</v>
      </c>
      <c r="D69" s="533" t="s">
        <v>132</v>
      </c>
      <c r="E69" s="521" t="s">
        <v>261</v>
      </c>
      <c r="F69" s="500">
        <v>23.28</v>
      </c>
    </row>
    <row r="70" spans="1:6" ht="18.75" customHeight="1">
      <c r="A70" s="161"/>
      <c r="B70" s="162"/>
      <c r="C70" s="502"/>
      <c r="D70" s="517"/>
      <c r="E70" s="494"/>
      <c r="F70" s="501"/>
    </row>
    <row r="71" spans="1:6" ht="12.75">
      <c r="A71" s="161"/>
      <c r="B71" s="162"/>
      <c r="C71" s="491">
        <v>100</v>
      </c>
      <c r="D71" s="517" t="s">
        <v>132</v>
      </c>
      <c r="E71" s="493" t="s">
        <v>263</v>
      </c>
      <c r="F71" s="496">
        <v>26.94</v>
      </c>
    </row>
    <row r="72" spans="1:6" ht="18.75" customHeight="1" thickBot="1">
      <c r="A72" s="163"/>
      <c r="B72" s="164"/>
      <c r="C72" s="516"/>
      <c r="D72" s="518"/>
      <c r="E72" s="519"/>
      <c r="F72" s="515"/>
    </row>
    <row r="73" spans="1:6" ht="13.5" thickTop="1">
      <c r="A73" s="510" t="s">
        <v>267</v>
      </c>
      <c r="B73" s="529"/>
      <c r="C73" s="508">
        <v>75</v>
      </c>
      <c r="D73" s="533" t="s">
        <v>132</v>
      </c>
      <c r="E73" s="521" t="s">
        <v>268</v>
      </c>
      <c r="F73" s="500">
        <v>24.42</v>
      </c>
    </row>
    <row r="74" spans="1:6" ht="19.5" customHeight="1">
      <c r="A74" s="161"/>
      <c r="B74" s="162"/>
      <c r="C74" s="502"/>
      <c r="D74" s="517"/>
      <c r="E74" s="494"/>
      <c r="F74" s="501"/>
    </row>
    <row r="75" spans="1:6" ht="12.75">
      <c r="A75" s="161"/>
      <c r="B75" s="162"/>
      <c r="C75" s="491">
        <v>100</v>
      </c>
      <c r="D75" s="517" t="s">
        <v>132</v>
      </c>
      <c r="E75" s="493" t="s">
        <v>271</v>
      </c>
      <c r="F75" s="496">
        <v>28.08</v>
      </c>
    </row>
    <row r="76" spans="1:6" ht="19.5" customHeight="1" thickBot="1">
      <c r="A76" s="163"/>
      <c r="B76" s="164"/>
      <c r="C76" s="516"/>
      <c r="D76" s="518"/>
      <c r="E76" s="519"/>
      <c r="F76" s="515"/>
    </row>
    <row r="77" spans="1:6" ht="13.5" thickTop="1">
      <c r="A77" s="510" t="s">
        <v>274</v>
      </c>
      <c r="B77" s="529"/>
      <c r="C77" s="508">
        <v>75</v>
      </c>
      <c r="D77" s="533" t="s">
        <v>132</v>
      </c>
      <c r="E77" s="521" t="s">
        <v>275</v>
      </c>
      <c r="F77" s="500">
        <v>21</v>
      </c>
    </row>
    <row r="78" spans="1:6" ht="19.5" customHeight="1">
      <c r="A78" s="161"/>
      <c r="B78" s="162"/>
      <c r="C78" s="502"/>
      <c r="D78" s="517"/>
      <c r="E78" s="494"/>
      <c r="F78" s="501"/>
    </row>
    <row r="79" spans="1:6" ht="12.75">
      <c r="A79" s="161"/>
      <c r="B79" s="162"/>
      <c r="C79" s="491">
        <v>100</v>
      </c>
      <c r="D79" s="517" t="s">
        <v>132</v>
      </c>
      <c r="E79" s="493" t="s">
        <v>277</v>
      </c>
      <c r="F79" s="496">
        <v>24.66</v>
      </c>
    </row>
    <row r="80" spans="1:6" ht="19.5" customHeight="1" thickBot="1">
      <c r="A80" s="163"/>
      <c r="B80" s="164"/>
      <c r="C80" s="516"/>
      <c r="D80" s="518"/>
      <c r="E80" s="539"/>
      <c r="F80" s="515"/>
    </row>
    <row r="81" spans="1:6" ht="13.5" thickTop="1">
      <c r="A81" s="510" t="s">
        <v>280</v>
      </c>
      <c r="B81" s="529"/>
      <c r="C81" s="508">
        <v>75</v>
      </c>
      <c r="D81" s="533" t="s">
        <v>132</v>
      </c>
      <c r="E81" s="521" t="s">
        <v>281</v>
      </c>
      <c r="F81" s="500">
        <v>22.14</v>
      </c>
    </row>
    <row r="82" spans="1:6" ht="19.5" customHeight="1">
      <c r="A82" s="161"/>
      <c r="B82" s="162"/>
      <c r="C82" s="502"/>
      <c r="D82" s="517"/>
      <c r="E82" s="494"/>
      <c r="F82" s="501"/>
    </row>
    <row r="83" spans="1:6" ht="12.75">
      <c r="A83" s="161"/>
      <c r="B83" s="162"/>
      <c r="C83" s="491">
        <v>100</v>
      </c>
      <c r="D83" s="517" t="s">
        <v>132</v>
      </c>
      <c r="E83" s="493" t="s">
        <v>283</v>
      </c>
      <c r="F83" s="496">
        <v>25.8</v>
      </c>
    </row>
    <row r="84" spans="1:6" ht="19.5" customHeight="1" thickBot="1">
      <c r="A84" s="163"/>
      <c r="B84" s="164"/>
      <c r="C84" s="516"/>
      <c r="D84" s="518"/>
      <c r="E84" s="519"/>
      <c r="F84" s="515"/>
    </row>
    <row r="85" spans="1:6" ht="13.5" thickTop="1">
      <c r="A85" s="512" t="s">
        <v>286</v>
      </c>
      <c r="B85" s="531"/>
      <c r="C85" s="483" t="s">
        <v>287</v>
      </c>
      <c r="D85" s="537" t="s">
        <v>132</v>
      </c>
      <c r="E85" s="494" t="s">
        <v>288</v>
      </c>
      <c r="F85" s="496">
        <v>49.38</v>
      </c>
    </row>
    <row r="86" spans="1:6" ht="19.5" customHeight="1">
      <c r="A86" s="161"/>
      <c r="B86" s="162"/>
      <c r="C86" s="502"/>
      <c r="D86" s="517"/>
      <c r="E86" s="494"/>
      <c r="F86" s="501"/>
    </row>
    <row r="87" spans="1:6" ht="12.75">
      <c r="A87" s="161"/>
      <c r="B87" s="162"/>
      <c r="C87" s="491" t="s">
        <v>290</v>
      </c>
      <c r="D87" s="517" t="s">
        <v>132</v>
      </c>
      <c r="E87" s="493" t="s">
        <v>291</v>
      </c>
      <c r="F87" s="496">
        <v>83.88</v>
      </c>
    </row>
    <row r="88" spans="1:6" ht="19.5" customHeight="1" thickBot="1">
      <c r="A88" s="163"/>
      <c r="B88" s="164"/>
      <c r="C88" s="516"/>
      <c r="D88" s="518"/>
      <c r="E88" s="519"/>
      <c r="F88" s="515"/>
    </row>
    <row r="89" spans="1:6" ht="13.5" thickTop="1">
      <c r="A89" s="510" t="s">
        <v>294</v>
      </c>
      <c r="B89" s="529"/>
      <c r="C89" s="508" t="s">
        <v>295</v>
      </c>
      <c r="D89" s="535" t="s">
        <v>132</v>
      </c>
      <c r="E89" s="521" t="s">
        <v>296</v>
      </c>
      <c r="F89" s="500">
        <v>18.06</v>
      </c>
    </row>
    <row r="90" spans="1:6" ht="19.5" customHeight="1">
      <c r="A90" s="161"/>
      <c r="B90" s="162"/>
      <c r="C90" s="483"/>
      <c r="D90" s="528"/>
      <c r="E90" s="494"/>
      <c r="F90" s="496"/>
    </row>
    <row r="91" spans="1:6" ht="12.75">
      <c r="A91" s="161"/>
      <c r="B91" s="162"/>
      <c r="C91" s="483"/>
      <c r="D91" s="528"/>
      <c r="E91" s="494"/>
      <c r="F91" s="496"/>
    </row>
    <row r="92" spans="1:6" ht="19.5" customHeight="1" thickBot="1">
      <c r="A92" s="163"/>
      <c r="B92" s="164"/>
      <c r="C92" s="516"/>
      <c r="D92" s="536"/>
      <c r="E92" s="519"/>
      <c r="F92" s="515"/>
    </row>
    <row r="93" spans="1:6" ht="13.5" thickTop="1">
      <c r="A93" s="510" t="s">
        <v>300</v>
      </c>
      <c r="B93" s="529"/>
      <c r="C93" s="508">
        <v>75</v>
      </c>
      <c r="D93" s="533" t="s">
        <v>132</v>
      </c>
      <c r="E93" s="521" t="s">
        <v>301</v>
      </c>
      <c r="F93" s="500">
        <v>11.82</v>
      </c>
    </row>
    <row r="94" spans="1:6" ht="19.5" customHeight="1">
      <c r="A94" s="161"/>
      <c r="B94" s="162"/>
      <c r="C94" s="502"/>
      <c r="D94" s="517"/>
      <c r="E94" s="494"/>
      <c r="F94" s="496"/>
    </row>
    <row r="95" spans="1:6" ht="12.75">
      <c r="A95" s="161"/>
      <c r="B95" s="162"/>
      <c r="C95" s="491">
        <v>100</v>
      </c>
      <c r="D95" s="517" t="s">
        <v>132</v>
      </c>
      <c r="E95" s="493" t="s">
        <v>303</v>
      </c>
      <c r="F95" s="489">
        <v>16.2</v>
      </c>
    </row>
    <row r="96" spans="1:6" ht="19.5" customHeight="1" thickBot="1">
      <c r="A96" s="163"/>
      <c r="B96" s="164"/>
      <c r="C96" s="516"/>
      <c r="D96" s="518"/>
      <c r="E96" s="519"/>
      <c r="F96" s="515"/>
    </row>
    <row r="97" spans="1:6" ht="13.5" thickTop="1">
      <c r="A97" s="504" t="s">
        <v>306</v>
      </c>
      <c r="B97" s="532"/>
      <c r="C97" s="508">
        <v>75</v>
      </c>
      <c r="D97" s="533" t="s">
        <v>132</v>
      </c>
      <c r="E97" s="521" t="s">
        <v>307</v>
      </c>
      <c r="F97" s="522"/>
    </row>
    <row r="98" spans="1:6" ht="19.5" customHeight="1">
      <c r="A98" s="161"/>
      <c r="B98" s="162"/>
      <c r="C98" s="502"/>
      <c r="D98" s="517"/>
      <c r="E98" s="494"/>
      <c r="F98" s="496"/>
    </row>
    <row r="99" spans="1:6" ht="12.75">
      <c r="A99" s="161"/>
      <c r="B99" s="162"/>
      <c r="C99" s="491">
        <v>100</v>
      </c>
      <c r="D99" s="517" t="s">
        <v>132</v>
      </c>
      <c r="E99" s="493" t="s">
        <v>309</v>
      </c>
      <c r="F99" s="520"/>
    </row>
    <row r="100" spans="1:6" ht="19.5" customHeight="1" thickBot="1">
      <c r="A100" s="163"/>
      <c r="B100" s="164"/>
      <c r="C100" s="516"/>
      <c r="D100" s="518"/>
      <c r="E100" s="519"/>
      <c r="F100" s="515"/>
    </row>
    <row r="101" spans="1:6" ht="13.5" thickTop="1">
      <c r="A101" s="506" t="s">
        <v>312</v>
      </c>
      <c r="B101" s="527"/>
      <c r="C101" s="483">
        <v>350</v>
      </c>
      <c r="D101" s="528" t="s">
        <v>132</v>
      </c>
      <c r="E101" s="497" t="s">
        <v>313</v>
      </c>
      <c r="F101" s="500">
        <v>10.2</v>
      </c>
    </row>
    <row r="102" spans="1:6" ht="19.5" customHeight="1">
      <c r="A102" s="167"/>
      <c r="B102" s="168"/>
      <c r="C102" s="483"/>
      <c r="D102" s="528"/>
      <c r="E102" s="498"/>
      <c r="F102" s="501"/>
    </row>
    <row r="103" spans="1:6" ht="12.75">
      <c r="A103" s="167"/>
      <c r="B103" s="168"/>
      <c r="C103" s="483"/>
      <c r="D103" s="528"/>
      <c r="E103" s="487" t="s">
        <v>315</v>
      </c>
      <c r="F103" s="496">
        <v>10.2</v>
      </c>
    </row>
    <row r="104" spans="1:6" ht="19.5" customHeight="1" thickBot="1">
      <c r="A104" s="167"/>
      <c r="B104" s="168"/>
      <c r="C104" s="483"/>
      <c r="D104" s="528"/>
      <c r="E104" s="514"/>
      <c r="F104" s="515"/>
    </row>
    <row r="105" spans="1:6" ht="13.5" thickTop="1">
      <c r="A105" s="504" t="s">
        <v>318</v>
      </c>
      <c r="B105" s="505"/>
      <c r="C105" s="508">
        <v>100</v>
      </c>
      <c r="D105" s="509" t="s">
        <v>132</v>
      </c>
      <c r="E105" s="497" t="s">
        <v>319</v>
      </c>
      <c r="F105" s="500">
        <v>3.24</v>
      </c>
    </row>
    <row r="106" spans="1:6" ht="12.75">
      <c r="A106" s="506"/>
      <c r="B106" s="507"/>
      <c r="C106" s="483"/>
      <c r="D106" s="485"/>
      <c r="E106" s="498"/>
      <c r="F106" s="496"/>
    </row>
    <row r="107" spans="1:6" ht="12.75">
      <c r="A107" s="170"/>
      <c r="B107" s="171"/>
      <c r="C107" s="502"/>
      <c r="D107" s="503"/>
      <c r="E107" s="499"/>
      <c r="F107" s="501"/>
    </row>
    <row r="108" spans="1:6" ht="12.75">
      <c r="A108" s="172"/>
      <c r="B108" s="166"/>
      <c r="C108" s="491">
        <v>160</v>
      </c>
      <c r="D108" s="492" t="s">
        <v>132</v>
      </c>
      <c r="E108" s="487" t="s">
        <v>320</v>
      </c>
      <c r="F108" s="489">
        <v>7.32</v>
      </c>
    </row>
    <row r="109" spans="1:6" ht="12.75">
      <c r="A109" s="167"/>
      <c r="B109" s="168"/>
      <c r="C109" s="502"/>
      <c r="D109" s="503"/>
      <c r="E109" s="499"/>
      <c r="F109" s="501"/>
    </row>
    <row r="110" spans="1:6" ht="12.75">
      <c r="A110" s="167"/>
      <c r="B110" s="168"/>
      <c r="C110" s="483">
        <v>220</v>
      </c>
      <c r="D110" s="485" t="s">
        <v>132</v>
      </c>
      <c r="E110" s="487" t="s">
        <v>322</v>
      </c>
      <c r="F110" s="489">
        <v>9.6</v>
      </c>
    </row>
    <row r="111" spans="1:6" ht="13.5" thickBot="1">
      <c r="A111" s="175"/>
      <c r="B111" s="176"/>
      <c r="C111" s="484"/>
      <c r="D111" s="486"/>
      <c r="E111" s="488"/>
      <c r="F111" s="490"/>
    </row>
    <row r="113" spans="1:4" ht="12.75">
      <c r="A113" s="179" t="s">
        <v>323</v>
      </c>
      <c r="B113" s="180"/>
      <c r="C113" s="180"/>
      <c r="D113" s="180"/>
    </row>
    <row r="114" spans="1:4" ht="12.75">
      <c r="A114" s="179" t="s">
        <v>324</v>
      </c>
      <c r="B114" s="180"/>
      <c r="C114" s="180"/>
      <c r="D114" s="180"/>
    </row>
    <row r="142" ht="12.75">
      <c r="E142" s="199"/>
    </row>
  </sheetData>
  <sheetProtection/>
  <mergeCells count="220">
    <mergeCell ref="D8:D9"/>
    <mergeCell ref="E8:E9"/>
    <mergeCell ref="F8:F9"/>
    <mergeCell ref="A61:B61"/>
    <mergeCell ref="C61:C62"/>
    <mergeCell ref="A8:B9"/>
    <mergeCell ref="C8:C9"/>
    <mergeCell ref="C12:C13"/>
    <mergeCell ref="D12:D13"/>
    <mergeCell ref="E12:E13"/>
    <mergeCell ref="F12:F13"/>
    <mergeCell ref="A10:B10"/>
    <mergeCell ref="C10:C11"/>
    <mergeCell ref="D10:D11"/>
    <mergeCell ref="E10:E11"/>
    <mergeCell ref="F10:F11"/>
    <mergeCell ref="A14:B14"/>
    <mergeCell ref="C14:C15"/>
    <mergeCell ref="D14:D15"/>
    <mergeCell ref="E14:E15"/>
    <mergeCell ref="F14:F15"/>
    <mergeCell ref="A65:B65"/>
    <mergeCell ref="C65:C66"/>
    <mergeCell ref="D65:D66"/>
    <mergeCell ref="E65:E66"/>
    <mergeCell ref="D61:D62"/>
    <mergeCell ref="C16:C17"/>
    <mergeCell ref="D16:D17"/>
    <mergeCell ref="E16:E17"/>
    <mergeCell ref="F16:F17"/>
    <mergeCell ref="D67:D68"/>
    <mergeCell ref="E67:E68"/>
    <mergeCell ref="F67:F68"/>
    <mergeCell ref="F63:F64"/>
    <mergeCell ref="E63:E64"/>
    <mergeCell ref="E61:E62"/>
    <mergeCell ref="F18:F19"/>
    <mergeCell ref="A69:B69"/>
    <mergeCell ref="C69:C70"/>
    <mergeCell ref="D69:D70"/>
    <mergeCell ref="A18:B18"/>
    <mergeCell ref="C18:C19"/>
    <mergeCell ref="D18:D19"/>
    <mergeCell ref="E18:E19"/>
    <mergeCell ref="F65:F66"/>
    <mergeCell ref="C67:C68"/>
    <mergeCell ref="C20:C21"/>
    <mergeCell ref="D20:D21"/>
    <mergeCell ref="E20:E21"/>
    <mergeCell ref="F20:F21"/>
    <mergeCell ref="C71:C72"/>
    <mergeCell ref="D71:D72"/>
    <mergeCell ref="E71:E72"/>
    <mergeCell ref="F71:F72"/>
    <mergeCell ref="F61:F62"/>
    <mergeCell ref="C63:C64"/>
    <mergeCell ref="F22:F23"/>
    <mergeCell ref="A73:B73"/>
    <mergeCell ref="C73:C74"/>
    <mergeCell ref="D73:D74"/>
    <mergeCell ref="A22:B22"/>
    <mergeCell ref="C22:C23"/>
    <mergeCell ref="D22:D23"/>
    <mergeCell ref="E22:E23"/>
    <mergeCell ref="E69:E70"/>
    <mergeCell ref="F69:F70"/>
    <mergeCell ref="F24:F25"/>
    <mergeCell ref="C75:C76"/>
    <mergeCell ref="D75:D76"/>
    <mergeCell ref="E75:E76"/>
    <mergeCell ref="F75:F76"/>
    <mergeCell ref="D63:D64"/>
    <mergeCell ref="F26:F27"/>
    <mergeCell ref="A26:B26"/>
    <mergeCell ref="C26:C27"/>
    <mergeCell ref="D26:D27"/>
    <mergeCell ref="C24:C25"/>
    <mergeCell ref="D24:D25"/>
    <mergeCell ref="E24:E25"/>
    <mergeCell ref="E26:E27"/>
    <mergeCell ref="E73:E74"/>
    <mergeCell ref="F73:F74"/>
    <mergeCell ref="C28:C29"/>
    <mergeCell ref="D28:D29"/>
    <mergeCell ref="E28:E29"/>
    <mergeCell ref="F28:F29"/>
    <mergeCell ref="D30:D31"/>
    <mergeCell ref="E30:E31"/>
    <mergeCell ref="C44:C45"/>
    <mergeCell ref="F30:F31"/>
    <mergeCell ref="A81:B81"/>
    <mergeCell ref="C81:C82"/>
    <mergeCell ref="D81:D82"/>
    <mergeCell ref="A30:B30"/>
    <mergeCell ref="C30:C31"/>
    <mergeCell ref="A77:B77"/>
    <mergeCell ref="C77:C78"/>
    <mergeCell ref="D77:D78"/>
    <mergeCell ref="E40:E41"/>
    <mergeCell ref="F40:F41"/>
    <mergeCell ref="C79:C80"/>
    <mergeCell ref="D79:D80"/>
    <mergeCell ref="E79:E80"/>
    <mergeCell ref="F79:F80"/>
    <mergeCell ref="C32:C33"/>
    <mergeCell ref="D32:D33"/>
    <mergeCell ref="E32:E33"/>
    <mergeCell ref="F32:F33"/>
    <mergeCell ref="D34:D35"/>
    <mergeCell ref="E34:E35"/>
    <mergeCell ref="E83:E84"/>
    <mergeCell ref="F83:F84"/>
    <mergeCell ref="F34:F35"/>
    <mergeCell ref="A85:B85"/>
    <mergeCell ref="C85:C86"/>
    <mergeCell ref="D85:D86"/>
    <mergeCell ref="A34:B34"/>
    <mergeCell ref="C34:C35"/>
    <mergeCell ref="E77:E78"/>
    <mergeCell ref="F77:F78"/>
    <mergeCell ref="C36:C37"/>
    <mergeCell ref="D36:D37"/>
    <mergeCell ref="E36:E37"/>
    <mergeCell ref="F36:F37"/>
    <mergeCell ref="D38:D39"/>
    <mergeCell ref="E38:E39"/>
    <mergeCell ref="F38:F39"/>
    <mergeCell ref="A89:B89"/>
    <mergeCell ref="C89:C92"/>
    <mergeCell ref="D89:D92"/>
    <mergeCell ref="A38:B38"/>
    <mergeCell ref="C38:C39"/>
    <mergeCell ref="E81:E82"/>
    <mergeCell ref="F81:F82"/>
    <mergeCell ref="C40:C41"/>
    <mergeCell ref="D40:D41"/>
    <mergeCell ref="E42:E43"/>
    <mergeCell ref="E89:E92"/>
    <mergeCell ref="F89:F92"/>
    <mergeCell ref="D44:D45"/>
    <mergeCell ref="E44:E45"/>
    <mergeCell ref="F44:F45"/>
    <mergeCell ref="F42:F43"/>
    <mergeCell ref="D87:D88"/>
    <mergeCell ref="E87:E88"/>
    <mergeCell ref="F87:F88"/>
    <mergeCell ref="A42:B42"/>
    <mergeCell ref="C42:C43"/>
    <mergeCell ref="F46:F47"/>
    <mergeCell ref="E46:E47"/>
    <mergeCell ref="E93:E94"/>
    <mergeCell ref="F93:F94"/>
    <mergeCell ref="E48:E49"/>
    <mergeCell ref="E85:E86"/>
    <mergeCell ref="F85:F86"/>
    <mergeCell ref="D42:D43"/>
    <mergeCell ref="A46:B46"/>
    <mergeCell ref="C46:C47"/>
    <mergeCell ref="D46:D47"/>
    <mergeCell ref="C48:C49"/>
    <mergeCell ref="D48:D49"/>
    <mergeCell ref="A93:B93"/>
    <mergeCell ref="C93:C94"/>
    <mergeCell ref="D93:D94"/>
    <mergeCell ref="C87:C88"/>
    <mergeCell ref="C83:C84"/>
    <mergeCell ref="A50:B50"/>
    <mergeCell ref="C50:C51"/>
    <mergeCell ref="D50:D51"/>
    <mergeCell ref="F48:F49"/>
    <mergeCell ref="C95:C96"/>
    <mergeCell ref="D95:D96"/>
    <mergeCell ref="E95:E96"/>
    <mergeCell ref="F95:F96"/>
    <mergeCell ref="F50:F51"/>
    <mergeCell ref="E50:E51"/>
    <mergeCell ref="E97:E98"/>
    <mergeCell ref="F97:F98"/>
    <mergeCell ref="C52:C53"/>
    <mergeCell ref="D52:D53"/>
    <mergeCell ref="E52:E53"/>
    <mergeCell ref="F52:F53"/>
    <mergeCell ref="F54:F57"/>
    <mergeCell ref="E54:E57"/>
    <mergeCell ref="C97:C98"/>
    <mergeCell ref="D97:D98"/>
    <mergeCell ref="E103:E104"/>
    <mergeCell ref="F103:F104"/>
    <mergeCell ref="C99:C100"/>
    <mergeCell ref="D99:D100"/>
    <mergeCell ref="E99:E100"/>
    <mergeCell ref="F99:F100"/>
    <mergeCell ref="E101:E102"/>
    <mergeCell ref="F101:F102"/>
    <mergeCell ref="C101:C104"/>
    <mergeCell ref="D101:D104"/>
    <mergeCell ref="A105:B106"/>
    <mergeCell ref="C105:C107"/>
    <mergeCell ref="D105:D107"/>
    <mergeCell ref="A54:B55"/>
    <mergeCell ref="C54:C57"/>
    <mergeCell ref="D54:D57"/>
    <mergeCell ref="A101:B101"/>
    <mergeCell ref="A97:B97"/>
    <mergeCell ref="D83:D84"/>
    <mergeCell ref="E105:E107"/>
    <mergeCell ref="F105:F107"/>
    <mergeCell ref="C108:C109"/>
    <mergeCell ref="D108:D109"/>
    <mergeCell ref="E108:E109"/>
    <mergeCell ref="F108:F109"/>
    <mergeCell ref="A7:F7"/>
    <mergeCell ref="C110:C111"/>
    <mergeCell ref="D110:D111"/>
    <mergeCell ref="E110:E111"/>
    <mergeCell ref="F110:F111"/>
    <mergeCell ref="C58:C60"/>
    <mergeCell ref="D58:D60"/>
    <mergeCell ref="E58:E60"/>
    <mergeCell ref="F58:F60"/>
  </mergeCells>
  <printOptions horizontalCentered="1"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68" r:id="rId2"/>
  <rowBreaks count="1" manualBreakCount="1">
    <brk id="68" max="6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1"/>
  <sheetViews>
    <sheetView view="pageBreakPreview" zoomScaleNormal="80" zoomScaleSheetLayoutView="100" zoomScalePageLayoutView="0" workbookViewId="0" topLeftCell="A1">
      <selection activeCell="A5" sqref="A5:IV15"/>
    </sheetView>
  </sheetViews>
  <sheetFormatPr defaultColWidth="9.00390625" defaultRowHeight="12.75"/>
  <cols>
    <col min="1" max="1" width="12.625" style="0" customWidth="1"/>
    <col min="2" max="2" width="40.875" style="0" customWidth="1"/>
    <col min="3" max="3" width="23.625" style="0" customWidth="1"/>
    <col min="4" max="4" width="18.125" style="0" customWidth="1"/>
    <col min="5" max="5" width="15.375" style="0" customWidth="1"/>
    <col min="6" max="6" width="24.125" style="0" customWidth="1"/>
    <col min="7" max="7" width="15.75390625" style="0" customWidth="1"/>
  </cols>
  <sheetData>
    <row r="1" ht="33">
      <c r="A1" s="623" t="s">
        <v>450</v>
      </c>
    </row>
    <row r="2" ht="33">
      <c r="A2" s="623" t="s">
        <v>451</v>
      </c>
    </row>
    <row r="3" ht="33">
      <c r="A3" s="623" t="s">
        <v>452</v>
      </c>
    </row>
    <row r="5" spans="1:8" ht="13.5" thickBot="1">
      <c r="A5" s="150"/>
      <c r="B5" s="150"/>
      <c r="C5" s="150"/>
      <c r="D5" s="45"/>
      <c r="E5" s="45"/>
      <c r="F5" s="45"/>
      <c r="G5" s="45"/>
      <c r="H5" s="45"/>
    </row>
    <row r="6" spans="1:7" ht="34.5" customHeight="1" thickBot="1">
      <c r="A6" s="567" t="s">
        <v>443</v>
      </c>
      <c r="B6" s="568"/>
      <c r="C6" s="568"/>
      <c r="D6" s="568"/>
      <c r="E6" s="568"/>
      <c r="F6" s="568"/>
      <c r="G6" s="569"/>
    </row>
    <row r="7" spans="1:7" ht="16.5" customHeight="1" thickBot="1">
      <c r="A7" s="561" t="s">
        <v>416</v>
      </c>
      <c r="B7" s="563" t="s">
        <v>417</v>
      </c>
      <c r="C7" s="563" t="s">
        <v>418</v>
      </c>
      <c r="D7" s="563" t="s">
        <v>419</v>
      </c>
      <c r="E7" s="563" t="s">
        <v>420</v>
      </c>
      <c r="F7" s="565" t="s">
        <v>421</v>
      </c>
      <c r="G7" s="566"/>
    </row>
    <row r="8" spans="1:7" ht="39.75" customHeight="1" thickBot="1">
      <c r="A8" s="562"/>
      <c r="B8" s="564"/>
      <c r="C8" s="564"/>
      <c r="D8" s="564"/>
      <c r="E8" s="564"/>
      <c r="F8" s="229" t="s">
        <v>13</v>
      </c>
      <c r="G8" s="230" t="s">
        <v>422</v>
      </c>
    </row>
    <row r="9" spans="1:7" ht="17.25" thickBot="1">
      <c r="A9" s="583" t="s">
        <v>423</v>
      </c>
      <c r="B9" s="585"/>
      <c r="C9" s="231">
        <v>0.5</v>
      </c>
      <c r="D9" s="587">
        <v>1185</v>
      </c>
      <c r="E9" s="587">
        <v>1100</v>
      </c>
      <c r="F9" s="232">
        <v>72.45</v>
      </c>
      <c r="G9" s="570">
        <v>77.05</v>
      </c>
    </row>
    <row r="10" spans="1:7" ht="56.25" customHeight="1" thickBot="1">
      <c r="A10" s="584"/>
      <c r="B10" s="586"/>
      <c r="C10" s="231">
        <v>0.45</v>
      </c>
      <c r="D10" s="588"/>
      <c r="E10" s="588"/>
      <c r="F10" s="232">
        <v>64.4</v>
      </c>
      <c r="G10" s="571"/>
    </row>
    <row r="11" spans="1:7" ht="17.25" thickBot="1">
      <c r="A11" s="577"/>
      <c r="B11" s="577"/>
      <c r="C11" s="231">
        <v>0.5</v>
      </c>
      <c r="D11" s="579">
        <v>1250</v>
      </c>
      <c r="E11" s="580"/>
      <c r="F11" s="232">
        <v>60.95</v>
      </c>
      <c r="G11" s="233">
        <v>69</v>
      </c>
    </row>
    <row r="12" spans="1:7" ht="63" customHeight="1" thickBot="1">
      <c r="A12" s="578"/>
      <c r="B12" s="578"/>
      <c r="C12" s="231">
        <v>0.45</v>
      </c>
      <c r="D12" s="581"/>
      <c r="E12" s="582"/>
      <c r="F12" s="232">
        <v>58.65</v>
      </c>
      <c r="G12" s="233" t="s">
        <v>38</v>
      </c>
    </row>
    <row r="13" spans="1:7" ht="40.5" customHeight="1" thickBot="1">
      <c r="A13" s="574" t="s">
        <v>448</v>
      </c>
      <c r="B13" s="575"/>
      <c r="C13" s="575"/>
      <c r="D13" s="575"/>
      <c r="E13" s="575"/>
      <c r="F13" s="575"/>
      <c r="G13" s="576"/>
    </row>
    <row r="14" spans="1:7" ht="16.5" customHeight="1" thickBot="1">
      <c r="A14" s="572" t="s">
        <v>424</v>
      </c>
      <c r="B14" s="572" t="s">
        <v>417</v>
      </c>
      <c r="C14" s="572" t="s">
        <v>418</v>
      </c>
      <c r="D14" s="572" t="s">
        <v>419</v>
      </c>
      <c r="E14" s="572" t="s">
        <v>420</v>
      </c>
      <c r="F14" s="589" t="s">
        <v>425</v>
      </c>
      <c r="G14" s="590"/>
    </row>
    <row r="15" spans="1:7" ht="15" thickBot="1">
      <c r="A15" s="573"/>
      <c r="B15" s="573"/>
      <c r="C15" s="573"/>
      <c r="D15" s="573"/>
      <c r="E15" s="573"/>
      <c r="F15" s="229" t="s">
        <v>13</v>
      </c>
      <c r="G15" s="230" t="s">
        <v>422</v>
      </c>
    </row>
    <row r="16" spans="1:7" ht="17.25" thickBot="1">
      <c r="A16" s="591" t="s">
        <v>426</v>
      </c>
      <c r="B16" s="593"/>
      <c r="C16" s="231">
        <v>0.5</v>
      </c>
      <c r="D16" s="587">
        <v>1190</v>
      </c>
      <c r="E16" s="587">
        <v>1115</v>
      </c>
      <c r="F16" s="232">
        <v>64.4</v>
      </c>
      <c r="G16" s="570">
        <v>75.9</v>
      </c>
    </row>
    <row r="17" spans="1:7" ht="53.25" customHeight="1" thickBot="1">
      <c r="A17" s="592"/>
      <c r="B17" s="594"/>
      <c r="C17" s="231">
        <v>0.45</v>
      </c>
      <c r="D17" s="588"/>
      <c r="E17" s="588"/>
      <c r="F17" s="232">
        <v>62.1</v>
      </c>
      <c r="G17" s="571"/>
    </row>
    <row r="19" ht="13.5" thickBot="1"/>
    <row r="20" spans="1:7" ht="51" customHeight="1" thickBot="1">
      <c r="A20" s="234" t="s">
        <v>427</v>
      </c>
      <c r="B20" s="235" t="s">
        <v>428</v>
      </c>
      <c r="C20" s="235" t="s">
        <v>429</v>
      </c>
      <c r="D20" s="613" t="s">
        <v>430</v>
      </c>
      <c r="E20" s="614"/>
      <c r="F20" s="235" t="s">
        <v>431</v>
      </c>
      <c r="G20" s="235" t="s">
        <v>432</v>
      </c>
    </row>
    <row r="21" spans="1:7" ht="16.5" thickBot="1">
      <c r="A21" s="615" t="s">
        <v>433</v>
      </c>
      <c r="B21" s="236" t="s">
        <v>434</v>
      </c>
      <c r="C21" s="236">
        <v>1145</v>
      </c>
      <c r="D21" s="616">
        <v>1100</v>
      </c>
      <c r="E21" s="617"/>
      <c r="F21" s="236" t="s">
        <v>435</v>
      </c>
      <c r="G21" s="237">
        <v>49</v>
      </c>
    </row>
    <row r="22" spans="1:7" ht="35.25" customHeight="1" thickBot="1">
      <c r="A22" s="600"/>
      <c r="B22" s="238" t="s">
        <v>436</v>
      </c>
      <c r="C22" s="613">
        <v>1250</v>
      </c>
      <c r="D22" s="621"/>
      <c r="E22" s="614"/>
      <c r="F22" s="238" t="s">
        <v>437</v>
      </c>
      <c r="G22" s="237">
        <v>46</v>
      </c>
    </row>
    <row r="23" spans="1:7" ht="16.5" thickBot="1">
      <c r="A23" s="615" t="s">
        <v>438</v>
      </c>
      <c r="B23" s="236" t="s">
        <v>434</v>
      </c>
      <c r="C23" s="236">
        <v>1145</v>
      </c>
      <c r="D23" s="616">
        <v>1100</v>
      </c>
      <c r="E23" s="617"/>
      <c r="F23" s="236" t="s">
        <v>435</v>
      </c>
      <c r="G23" s="237">
        <v>65.55</v>
      </c>
    </row>
    <row r="24" spans="1:7" ht="20.25" customHeight="1">
      <c r="A24" s="599"/>
      <c r="B24" s="240" t="s">
        <v>439</v>
      </c>
      <c r="C24" s="618">
        <v>1250</v>
      </c>
      <c r="D24" s="619"/>
      <c r="E24" s="620"/>
      <c r="F24" s="240" t="s">
        <v>437</v>
      </c>
      <c r="G24" s="239">
        <v>63.25</v>
      </c>
    </row>
    <row r="25" spans="1:7" ht="22.5" customHeight="1">
      <c r="A25" s="595" t="s">
        <v>438</v>
      </c>
      <c r="B25" s="598" t="s">
        <v>440</v>
      </c>
      <c r="C25" s="606">
        <v>1185</v>
      </c>
      <c r="D25" s="607"/>
      <c r="E25" s="598">
        <v>1100</v>
      </c>
      <c r="F25" s="598" t="s">
        <v>441</v>
      </c>
      <c r="G25" s="603">
        <v>69</v>
      </c>
    </row>
    <row r="26" spans="1:7" ht="8.25" customHeight="1">
      <c r="A26" s="596"/>
      <c r="B26" s="599"/>
      <c r="C26" s="608"/>
      <c r="D26" s="609"/>
      <c r="E26" s="599"/>
      <c r="F26" s="599"/>
      <c r="G26" s="604"/>
    </row>
    <row r="27" spans="1:7" ht="14.25" customHeight="1" thickBot="1">
      <c r="A27" s="597"/>
      <c r="B27" s="600"/>
      <c r="C27" s="610"/>
      <c r="D27" s="611"/>
      <c r="E27" s="600"/>
      <c r="F27" s="600"/>
      <c r="G27" s="605"/>
    </row>
    <row r="29" spans="1:7" ht="12.75">
      <c r="A29" s="612" t="s">
        <v>449</v>
      </c>
      <c r="B29" s="612"/>
      <c r="C29" s="612"/>
      <c r="D29" s="612"/>
      <c r="E29" s="612"/>
      <c r="F29" s="612"/>
      <c r="G29" s="612"/>
    </row>
    <row r="30" spans="1:7" ht="12.75">
      <c r="A30" s="612"/>
      <c r="B30" s="612"/>
      <c r="C30" s="612"/>
      <c r="D30" s="612"/>
      <c r="E30" s="612"/>
      <c r="F30" s="612"/>
      <c r="G30" s="612"/>
    </row>
    <row r="31" spans="1:7" ht="12.75">
      <c r="A31" s="612"/>
      <c r="B31" s="612"/>
      <c r="C31" s="612"/>
      <c r="D31" s="612"/>
      <c r="E31" s="612"/>
      <c r="F31" s="612"/>
      <c r="G31" s="612"/>
    </row>
    <row r="32" spans="1:7" ht="12.75">
      <c r="A32" s="612"/>
      <c r="B32" s="612"/>
      <c r="C32" s="612"/>
      <c r="D32" s="612"/>
      <c r="E32" s="612"/>
      <c r="F32" s="612"/>
      <c r="G32" s="612"/>
    </row>
    <row r="33" spans="1:7" ht="12.75">
      <c r="A33" s="612"/>
      <c r="B33" s="612"/>
      <c r="C33" s="612"/>
      <c r="D33" s="612"/>
      <c r="E33" s="612"/>
      <c r="F33" s="612"/>
      <c r="G33" s="612"/>
    </row>
    <row r="34" spans="1:7" ht="12.75">
      <c r="A34" s="612"/>
      <c r="B34" s="612"/>
      <c r="C34" s="612"/>
      <c r="D34" s="612"/>
      <c r="E34" s="612"/>
      <c r="F34" s="612"/>
      <c r="G34" s="612"/>
    </row>
    <row r="36" ht="18">
      <c r="A36" s="241" t="s">
        <v>442</v>
      </c>
    </row>
    <row r="38" spans="4:6" ht="15.75" customHeight="1">
      <c r="D38" s="601" t="s">
        <v>444</v>
      </c>
      <c r="E38" s="602"/>
      <c r="F38" s="602"/>
    </row>
    <row r="39" spans="4:7" ht="19.5" customHeight="1">
      <c r="D39" s="601" t="s">
        <v>445</v>
      </c>
      <c r="E39" s="602"/>
      <c r="F39" s="602"/>
      <c r="G39" s="602"/>
    </row>
    <row r="40" ht="18.75">
      <c r="D40" s="242" t="s">
        <v>446</v>
      </c>
    </row>
    <row r="41" spans="4:6" ht="16.5" customHeight="1">
      <c r="D41" s="601" t="s">
        <v>447</v>
      </c>
      <c r="E41" s="602"/>
      <c r="F41" s="602"/>
    </row>
  </sheetData>
  <sheetProtection/>
  <mergeCells count="44">
    <mergeCell ref="D20:E20"/>
    <mergeCell ref="A23:A24"/>
    <mergeCell ref="D23:E23"/>
    <mergeCell ref="C24:E24"/>
    <mergeCell ref="A21:A22"/>
    <mergeCell ref="D21:E21"/>
    <mergeCell ref="C22:E22"/>
    <mergeCell ref="A25:A27"/>
    <mergeCell ref="B25:B27"/>
    <mergeCell ref="D39:G39"/>
    <mergeCell ref="D41:F41"/>
    <mergeCell ref="F25:F27"/>
    <mergeCell ref="G25:G27"/>
    <mergeCell ref="C25:D27"/>
    <mergeCell ref="E25:E27"/>
    <mergeCell ref="A29:G34"/>
    <mergeCell ref="D38:F38"/>
    <mergeCell ref="F14:G14"/>
    <mergeCell ref="A16:A17"/>
    <mergeCell ref="B16:B17"/>
    <mergeCell ref="D16:D17"/>
    <mergeCell ref="E16:E17"/>
    <mergeCell ref="G16:G17"/>
    <mergeCell ref="A14:A15"/>
    <mergeCell ref="B14:B15"/>
    <mergeCell ref="C14:C15"/>
    <mergeCell ref="D14:D15"/>
    <mergeCell ref="G9:G10"/>
    <mergeCell ref="E14:E15"/>
    <mergeCell ref="A13:G13"/>
    <mergeCell ref="A11:A12"/>
    <mergeCell ref="B11:B12"/>
    <mergeCell ref="D11:E12"/>
    <mergeCell ref="A9:A10"/>
    <mergeCell ref="B9:B10"/>
    <mergeCell ref="D9:D10"/>
    <mergeCell ref="E9:E10"/>
    <mergeCell ref="A7:A8"/>
    <mergeCell ref="B7:B8"/>
    <mergeCell ref="C7:C8"/>
    <mergeCell ref="D7:D8"/>
    <mergeCell ref="E7:E8"/>
    <mergeCell ref="F7:G7"/>
    <mergeCell ref="A6:G6"/>
  </mergeCells>
  <printOptions/>
  <pageMargins left="0.2" right="0.24" top="0.24" bottom="0.23" header="0.24" footer="0.23"/>
  <pageSetup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2011-02-07T14:25:59Z</cp:lastPrinted>
  <dcterms:created xsi:type="dcterms:W3CDTF">2010-08-13T12:01:53Z</dcterms:created>
  <dcterms:modified xsi:type="dcterms:W3CDTF">2011-03-22T12:57:22Z</dcterms:modified>
  <cp:category/>
  <cp:version/>
  <cp:contentType/>
  <cp:contentStatus/>
</cp:coreProperties>
</file>